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OAP\Documents\DOCUMENTOS_CLAU\DOCUMENTOS_SOLICITUD RUNAF\"/>
    </mc:Choice>
  </mc:AlternateContent>
  <bookViews>
    <workbookView xWindow="0" yWindow="0" windowWidth="11970" windowHeight="9570"/>
  </bookViews>
  <sheets>
    <sheet name="OECA" sheetId="1" r:id="rId1"/>
    <sheet name="Hoja1" sheetId="3" state="hidden" r:id="rId2"/>
    <sheet name="Hoja2" sheetId="4" state="hidden" r:id="rId3"/>
    <sheet name="BD_OECA" sheetId="8" state="hidden" r:id="rId4"/>
    <sheet name="COD_QR (OECA)" sheetId="7" state="hidden" r:id="rId5"/>
    <sheet name="Municipios" sheetId="6" state="hidden" r:id="rId6"/>
  </sheets>
  <externalReferences>
    <externalReference r:id="rId7"/>
    <externalReference r:id="rId8"/>
  </externalReferences>
  <definedNames>
    <definedName name="_xlnm._FilterDatabase" localSheetId="2" hidden="1">Hoja2!$D$2:$E$343</definedName>
    <definedName name="_xlnm._FilterDatabase" localSheetId="0" hidden="1">OECA!$D$25:$AD$25</definedName>
    <definedName name="Abaroa">Hoja2!$BQ$3:$BQ$4</definedName>
    <definedName name="Abel_Iturralde">Hoja2!$AT$3:$AT$4</definedName>
    <definedName name="Abuná">Hoja2!$EB$3:$EB$4</definedName>
    <definedName name="Acasio">Hoja2!$EF$3</definedName>
    <definedName name="Achacachi">Hoja2!$EG$3</definedName>
    <definedName name="AGRICULTURA_SILVICULTURA_CAZA_PESCA">OECA!$CQ$21:$CQ$24</definedName>
    <definedName name="Alonso_de_Ibáñez">Hoja2!$CL$3:$CL$4</definedName>
    <definedName name="Andrés_Ibáñez">Hoja2!$DB$3:$DB$7</definedName>
    <definedName name="Ángel_Sandóval">Hoja2!$DM$3</definedName>
    <definedName name="Aniceto_Arce">Hoja2!$CW$3:$CW$4</definedName>
    <definedName name="Antonio_Quijarro">Hoja2!$CQ$3:$CQ$5</definedName>
    <definedName name="APICULTURA">OECA!$DO$20:$DO$21</definedName>
    <definedName name="Arani">Hoja2!$BD$3:$BD$4</definedName>
    <definedName name="_xlnm.Print_Area" localSheetId="4">'COD_QR (OECA)'!$A$1:$H$20</definedName>
    <definedName name="_xlnm.Print_Area" localSheetId="0">OECA!$A$1:$BP$108</definedName>
    <definedName name="Aroma">Hoja2!$AR$3:$AR$9</definedName>
    <definedName name="Arque">Hoja2!$BE$3:$BE$4</definedName>
    <definedName name="Aviles">Hoja2!$CY$3:$CY$4</definedName>
    <definedName name="Ayopaya">Hoja2!$BB$3:$BB$5</definedName>
    <definedName name="Azurduy">Hoja2!$W$3:$W$4</definedName>
    <definedName name="Bautista_Saavedra">Hoja2!$AU$3:$AU$4</definedName>
    <definedName name="Belisario_Boeto">Hoja2!$AC$3</definedName>
    <definedName name="Beni">Hoja1!$C$3:$C$21</definedName>
    <definedName name="Beni.">Hoja2!$L$3:$L$9</definedName>
    <definedName name="Beni1">Hoja2!$L$3:$L$9</definedName>
    <definedName name="Bernardino_Bilbao_Rioja">Hoja2!$CR$3:$CR$4</definedName>
    <definedName name="Bolívar">Hoja2!$BN$3</definedName>
    <definedName name="Burnet_O_Connor">Hoja2!$DA$3</definedName>
    <definedName name="Camacho">Hoja2!$AI$3:$AI$7</definedName>
    <definedName name="Campero">Hoja2!$BA$3:$BA$5</definedName>
    <definedName name="Capinota">Hoja2!$BF$3:$BF$5</definedName>
    <definedName name="Caranavi">Hoja2!$AY$3:$AY$4</definedName>
    <definedName name="Carangas">Hoja2!$BR$3:$BR$4</definedName>
    <definedName name="Carrasco">Hoja2!$BK$3:$BK$8</definedName>
    <definedName name="Cercado">Hoja2!$AZ$3</definedName>
    <definedName name="Cercado_Bn">Hoja2!$DQ$3:$DQ$4</definedName>
    <definedName name="Cercado_Or">Hoja2!$BP$3:$BP$6</definedName>
    <definedName name="Cercado_Tj">Hoja2!$CV$3</definedName>
    <definedName name="Chapare">Hoja2!$BI$3:$BI$5</definedName>
    <definedName name="Charcas">Hoja2!$CJ$3:$CJ$4</definedName>
    <definedName name="Chayanta">Hoja2!$CI$3:$CI$6</definedName>
    <definedName name="Chiquitos">Hoja2!$DF$3:$DF$5</definedName>
    <definedName name="Chuquisaca">Hoja1!$D$3:$D$31</definedName>
    <definedName name="Chuquisaca.">Hoja2!$M$3:$M$12</definedName>
    <definedName name="Chuquisaca1">Hoja2!$M$3:$M$12</definedName>
    <definedName name="Cochabamba">Hoja1!$E$3:$E$49</definedName>
    <definedName name="Cochabamba.">Hoja2!$N$3:$N$18</definedName>
    <definedName name="Cochabamba1">Hoja2!$N$3:$N$18</definedName>
    <definedName name="COMERCIO">OECA!$CN$21:$CN$25</definedName>
    <definedName name="CONSTRUCCIÓN">OECA!$CM$21</definedName>
    <definedName name="Cordillera">Hoja2!$DH$3:$DH$9</definedName>
    <definedName name="Cornelio_Saavedra">Hoja2!$CH$3:$CH$5</definedName>
    <definedName name="CRIA_DE_AVES.">OECA!$DM$20:$DM$21</definedName>
    <definedName name="CRÍA_DE_GANADO_CAMÉLIDO_O_AUQUÉNIDO.">OECA!$DH$20:$DH$22</definedName>
    <definedName name="CRÍA_DE_GANADO_CAPRINO.">OECA!$DJ$20:$DJ$22</definedName>
    <definedName name="CRÍA_DE_GANADO_EQUINO.">OECA!$DG$20:$DG$22</definedName>
    <definedName name="CRÍA_DE_GANADO_OVINO.">OECA!$DI$20:$DI$23</definedName>
    <definedName name="CRÍA_DE_GANADO_PORCINO.">OECA!$DK$20</definedName>
    <definedName name="CRÍA_Y_REPRODUCCIÓN_DE_AVES_DE_CORRAL.">OECA!$DL$20</definedName>
    <definedName name="CRÍA_Y_REPRODUCCIÓN_DE_GANADO_BOVINO_Y_BÚFALOS.">OECA!$DF$20:$DF$23</definedName>
    <definedName name="CUNICULTURA">OECA!$DQ$20</definedName>
    <definedName name="CUYICULTURA">OECA!$DP$20</definedName>
    <definedName name="Daniel_Campos">Hoja2!$CS$3:$CS$4</definedName>
    <definedName name="DEPARTAMENTO" localSheetId="3">[1]Hoja1!$B$3:$B$11</definedName>
    <definedName name="DEPARTAMENTO" localSheetId="4">[2]Hoja1!$B$3:$B$11</definedName>
    <definedName name="DEPARTAMENTO" localSheetId="2">[1]Hoja1!$B$3:$B$11</definedName>
    <definedName name="DEPARTAMENTO" localSheetId="5">[1]Hoja1!$B$3:$B$11</definedName>
    <definedName name="DEPARTAMENTO">Hoja1!$B$3:$B$11</definedName>
    <definedName name="Departamento1" localSheetId="3">[1]Hoja2!$G$3:$G$11</definedName>
    <definedName name="Departamento1" localSheetId="4">[2]Hoja2!$G$3:$G$11</definedName>
    <definedName name="Departamento1" localSheetId="5">[1]Hoja2!$G$3:$G$11</definedName>
    <definedName name="Departamento1">Hoja2!$G$3:$G$11</definedName>
    <definedName name="Enrique_Baldivieso">Hoja2!$CU$3</definedName>
    <definedName name="Esteban_Arze">Hoja2!$BC$3:$BC$6</definedName>
    <definedName name="EXTRACCIÓN_DE_MINAS_Y_CANTERAS.">OECA!$CL$21:$CL$22</definedName>
    <definedName name="Federico_Román">Hoja2!$EC$3:$EC$5</definedName>
    <definedName name="Florida">Hoja2!$DJ$3:$DJ$6</definedName>
    <definedName name="Franz_Tamayo">Hoja2!$AL$3:$AL$4</definedName>
    <definedName name="Germán_Busch">Hoja2!$DO$3:$DO$5</definedName>
    <definedName name="German_Jordan">Hoja2!$BG$3:$BG$5</definedName>
    <definedName name="Gran_Chaco">Hoja2!$CX$3:$CX$5</definedName>
    <definedName name="Gualberto_Villarroel">Hoja2!$AW$3:$AW$5</definedName>
    <definedName name="Guarayos">Hoja2!$DP$3:$DP$5</definedName>
    <definedName name="Hernando_Siles">Hoja2!$Z$3:$Z$4</definedName>
    <definedName name="Ichilo">Hoja2!$DE$3:$DE$6</definedName>
    <definedName name="Ingavi">Hoja2!$AM$3:$AM$9</definedName>
    <definedName name="Inquisivi">Hoja2!$AO$3:$AO$8</definedName>
    <definedName name="Iténez">Hoja2!$DX$3:$DX$5</definedName>
    <definedName name="José_Ballivian">Hoja2!$DS$3:$DS$6</definedName>
    <definedName name="José_Manuel_Pando">Hoja2!$AX$3:$AX$4</definedName>
    <definedName name="José_María_Linares">Hoja2!$CP$3:$CP$5</definedName>
    <definedName name="La_Paz">Hoja1!$F$3:$F$89</definedName>
    <definedName name="La_Paz.">Hoja2!$O$3:$O$22</definedName>
    <definedName name="La_Paz1">Hoja2!$O$3:$O$22</definedName>
    <definedName name="Ladislao_Cabrera">Hoja2!$BW$3:$BW$4</definedName>
    <definedName name="Larecaja">Hoja2!$AK$3:$AK$10</definedName>
    <definedName name="Litoral">Hoja2!$BT$3:$BT$7</definedName>
    <definedName name="Loayza">Hoja2!$AN$3:$AN$7</definedName>
    <definedName name="Los_Andes">Hoja2!$AQ$3:$AQ$6</definedName>
    <definedName name="Luis_Calvo">Hoja2!$AE$3:$AE$5</definedName>
    <definedName name="Madre_de_Dios">Hoja2!$EA$3:$EA$5</definedName>
    <definedName name="Mamoré">Hoja2!$DW$3:$DW$5</definedName>
    <definedName name="Manco_Kapac">Hoja2!$AV$3:$AV$5</definedName>
    <definedName name="Manuel_María_Caballero">Hoja2!$DN$3:$DN$4</definedName>
    <definedName name="Manuripi">Hoja2!$DZ$3:$DZ$5</definedName>
    <definedName name="Marbán">Hoja2!$DV$3:$DV$4</definedName>
    <definedName name="Mejillones">Hoja2!$CD$3:$CD$5</definedName>
    <definedName name="Méndez">Hoja2!$CZ$3:$CZ$4</definedName>
    <definedName name="Mizque">Hoja2!$BL$3:$BL$5</definedName>
    <definedName name="Modesto_Omiste">Hoja2!$CT$3</definedName>
    <definedName name="Moxos">Hoja2!$DU$3</definedName>
    <definedName name="Muñecas">Hoja2!$AJ$3:$AJ$5</definedName>
    <definedName name="Murillo">Hoja2!$AF$3:$AF$7</definedName>
    <definedName name="Nicolás_Suárez">Hoja2!$DY$3:$DY$6</definedName>
    <definedName name="Nor_Carangas">Hoja2!$CE$3</definedName>
    <definedName name="Nor_Chichas">Hoja2!$CK$3:$CK$4</definedName>
    <definedName name="Nor_Cinti">Hoja2!$AB$3:$AB$6</definedName>
    <definedName name="Nor_Lípez">Hoja2!$CN$3:$CN$4</definedName>
    <definedName name="Nor_Yungas">Hoja2!$AS$3:$AS$4</definedName>
    <definedName name="Ñuflo_de_Chávez">Hoja2!$DL$3:$DL$8</definedName>
    <definedName name="Obispo_Santistevan">Hoja2!$DK$3:$DK$7</definedName>
    <definedName name="Omasuyos">Hoja2!$AG$3:$AG$8</definedName>
    <definedName name="Oropeza">Hoja2!$V$3:$V$5</definedName>
    <definedName name="Oruro">Hoja1!$G$3:$G$37</definedName>
    <definedName name="Oruro.">Hoja2!$P$3:$P$18</definedName>
    <definedName name="Oruro1">Hoja2!$P$3:$P$18</definedName>
    <definedName name="OTRO">OECA!$DN$20</definedName>
    <definedName name="OTROS">OECA!$CP$21</definedName>
    <definedName name="Pacajes">Hoja2!$AH$3:$AH$10</definedName>
    <definedName name="Pando">Hoja1!$H$3:$H$17</definedName>
    <definedName name="Pando.">Hoja2!$Q$3:$Q$7</definedName>
    <definedName name="Pando1">Hoja2!$Q$3:$Q$7</definedName>
    <definedName name="Pantaleón_Dalence">Hoja2!$BV$3:$BV$4</definedName>
    <definedName name="PECUARIO">OECA!$DD$19:$DD$30</definedName>
    <definedName name="Poopó">Hoja2!$BU$3:$BU$5</definedName>
    <definedName name="Potosí">Hoja1!$I$3:$I$42</definedName>
    <definedName name="Potosí.">Hoja2!$R$3:$R$18</definedName>
    <definedName name="Potosí1">Hoja2!$R$3:$R$18</definedName>
    <definedName name="productos">OECA!$F$37:$K$45,OECA!$F$51:$J$59,OECA!$F$65:$S$67,OECA!$F$73:$P$74,OECA!$F$80:$P$81</definedName>
    <definedName name="Provincia">Hoja2!$J$3:$J$113</definedName>
    <definedName name="Punata">Hoja2!$BM$3:$BM$7</definedName>
    <definedName name="QQ">[1]Hoja2!$G$3:$G$11</definedName>
    <definedName name="Quillacollo">Hoja2!$BH$3:$BH$7</definedName>
    <definedName name="Rafael_Bustillo">Hoja2!$CG$3:$CG$6</definedName>
    <definedName name="Sabaya">Hoja2!$BX$3:$BX$5</definedName>
    <definedName name="Sajama">Hoja2!$BS$3:$BS$4</definedName>
    <definedName name="San_Pedro_de_Totora">Hoja2!$CB$3</definedName>
    <definedName name="Santa_Cruz">Hoja1!$J$3:$J$58</definedName>
    <definedName name="Santa_Cruz.">Hoja2!$S$3:$S$17</definedName>
    <definedName name="Santa_Cruz1">Hoja2!$S$3:$S$17</definedName>
    <definedName name="Sara">Hoja2!$DG$3:$DG$5</definedName>
    <definedName name="Saucarí">Hoja2!$BY$3</definedName>
    <definedName name="Sebastián_Pagador">Hoja2!$CC$3</definedName>
    <definedName name="Sud_Cinti">Hoja2!$AD$3:$AD$5</definedName>
    <definedName name="Sud_Yungas">Hoja2!$AP$3:$AP$7</definedName>
    <definedName name="Sur_Carangas">Hoja2!$CA$3:$CA$4</definedName>
    <definedName name="Sur_Chichas">Hoja2!$CM$3:$CM$4</definedName>
    <definedName name="Sur_Lípez">Hoja2!$CO$3:$CO$5</definedName>
    <definedName name="Tapacarí">Hoja2!$BJ$3</definedName>
    <definedName name="Tarija">Hoja1!$K$3:$K$13</definedName>
    <definedName name="Tarija.">Hoja2!$T$3:$T$8</definedName>
    <definedName name="Tarija1">Hoja2!$T$3:$T$8</definedName>
    <definedName name="Tiraque">Hoja2!$BO$3:$BO$4</definedName>
    <definedName name="Tomás_Barrón">Hoja2!$BZ$3</definedName>
    <definedName name="Tomás_Frías">Hoja2!$CF$3:$CF$6</definedName>
    <definedName name="Tomina">Hoja2!$Y$3:$Y$7</definedName>
    <definedName name="TRANSPORTE">OECA!$CO$21</definedName>
    <definedName name="Vaca_Díez">Hoja2!$DR$3:$DR$4</definedName>
    <definedName name="Vallegrande">Hoja2!$DI$3:$DI$7</definedName>
    <definedName name="Velasco">Hoja2!$DD$3:$DD$5</definedName>
    <definedName name="Warnes">Hoja2!$DC$3:$DC$4</definedName>
    <definedName name="Yacuma">Hoja2!$DT$3:$DT$4</definedName>
    <definedName name="Yamparáez">Hoja2!$AA$3:$AA$4</definedName>
    <definedName name="Zudáñez">Hoja2!$X$3:$X$6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7" l="1"/>
  <c r="E5" i="8"/>
  <c r="D5" i="8"/>
  <c r="E4" i="8"/>
  <c r="D4" i="8"/>
  <c r="B6" i="7"/>
  <c r="B5" i="7"/>
  <c r="B10" i="7"/>
  <c r="O5" i="8"/>
  <c r="DS15" i="1"/>
  <c r="DS16" i="1" s="1"/>
  <c r="N3" i="6" s="1"/>
  <c r="A5" i="8"/>
  <c r="GP5" i="8"/>
  <c r="GO5" i="8"/>
  <c r="GN5" i="8"/>
  <c r="GM5" i="8"/>
  <c r="GL5" i="8"/>
  <c r="GK5" i="8"/>
  <c r="GJ5" i="8"/>
  <c r="GI5" i="8"/>
  <c r="GH5" i="8"/>
  <c r="GG5" i="8"/>
  <c r="GF5" i="8"/>
  <c r="GE5" i="8"/>
  <c r="GD5" i="8"/>
  <c r="GC5" i="8"/>
  <c r="GB5" i="8"/>
  <c r="GA5" i="8"/>
  <c r="FL5" i="8"/>
  <c r="FK5" i="8"/>
  <c r="FJ5" i="8"/>
  <c r="FI5" i="8"/>
  <c r="FH5" i="8"/>
  <c r="FG5" i="8"/>
  <c r="FF5" i="8"/>
  <c r="FE5" i="8"/>
  <c r="FD5" i="8"/>
  <c r="FC5" i="8"/>
  <c r="FB5" i="8"/>
  <c r="FA5" i="8"/>
  <c r="EZ5" i="8"/>
  <c r="EY5" i="8"/>
  <c r="EX5" i="8"/>
  <c r="EW5" i="8"/>
  <c r="EH5" i="8"/>
  <c r="EG5" i="8"/>
  <c r="EF5" i="8"/>
  <c r="EE5" i="8"/>
  <c r="ED5" i="8"/>
  <c r="EC5" i="8"/>
  <c r="EB5" i="8"/>
  <c r="EA5" i="8"/>
  <c r="DZ5" i="8"/>
  <c r="DY5" i="8"/>
  <c r="DX5" i="8"/>
  <c r="DW5" i="8"/>
  <c r="DV5" i="8"/>
  <c r="DU5" i="8"/>
  <c r="DT5" i="8"/>
  <c r="DS5" i="8"/>
  <c r="DC5" i="8"/>
  <c r="DB5" i="8"/>
  <c r="DA5" i="8"/>
  <c r="CZ5" i="8"/>
  <c r="CX5" i="8"/>
  <c r="DD5" i="8"/>
  <c r="CY5" i="8"/>
  <c r="CW5" i="8"/>
  <c r="CV5" i="8"/>
  <c r="CU5" i="8"/>
  <c r="CT5" i="8"/>
  <c r="CS5" i="8"/>
  <c r="CR5" i="8"/>
  <c r="CQ5" i="8"/>
  <c r="CP5" i="8"/>
  <c r="CO5" i="8"/>
  <c r="CA5" i="8"/>
  <c r="BZ5" i="8"/>
  <c r="BY5" i="8"/>
  <c r="BX5" i="8"/>
  <c r="BW5" i="8"/>
  <c r="BV5" i="8"/>
  <c r="BU5" i="8"/>
  <c r="BT5" i="8"/>
  <c r="BS5" i="8"/>
  <c r="BR5" i="8"/>
  <c r="BQ5" i="8"/>
  <c r="BP5" i="8"/>
  <c r="BO5" i="8"/>
  <c r="BN5" i="8"/>
  <c r="BM5" i="8"/>
  <c r="BL5" i="8"/>
  <c r="AX5" i="8"/>
  <c r="AW5" i="8"/>
  <c r="AV5" i="8"/>
  <c r="AU5" i="8"/>
  <c r="AT5" i="8"/>
  <c r="AS5" i="8"/>
  <c r="AR5" i="8"/>
  <c r="AQ5" i="8"/>
  <c r="AI5" i="8"/>
  <c r="AJ5" i="8"/>
  <c r="AK5" i="8"/>
  <c r="AL5" i="8"/>
  <c r="AM5" i="8"/>
  <c r="AN5" i="8"/>
  <c r="AO5" i="8"/>
  <c r="AP5" i="8"/>
  <c r="JI5" i="8"/>
  <c r="JP5" i="8"/>
  <c r="JO5" i="8"/>
  <c r="JN5" i="8"/>
  <c r="JM5" i="8"/>
  <c r="JL5" i="8"/>
  <c r="JK5" i="8"/>
  <c r="JJ5" i="8"/>
  <c r="JH5" i="8"/>
  <c r="JG5" i="8"/>
  <c r="JF5" i="8"/>
  <c r="JE5" i="8"/>
  <c r="JD5" i="8"/>
  <c r="JC5" i="8"/>
  <c r="JB5" i="8"/>
  <c r="JA5" i="8"/>
  <c r="IZ5" i="8"/>
  <c r="IY5" i="8"/>
  <c r="IX5" i="8"/>
  <c r="IW5" i="8"/>
  <c r="IV5" i="8"/>
  <c r="IU5" i="8"/>
  <c r="IT5" i="8"/>
  <c r="IS5" i="8"/>
  <c r="IR5" i="8"/>
  <c r="IQ5" i="8"/>
  <c r="IP5" i="8"/>
  <c r="IO5" i="8"/>
  <c r="IN5" i="8"/>
  <c r="IM5" i="8"/>
  <c r="IL5" i="8"/>
  <c r="IK5" i="8"/>
  <c r="IJ5" i="8"/>
  <c r="II5" i="8"/>
  <c r="IH5" i="8"/>
  <c r="IG5" i="8"/>
  <c r="IF5" i="8"/>
  <c r="ID5" i="8"/>
  <c r="IC5" i="8"/>
  <c r="IB5" i="8"/>
  <c r="IA5" i="8"/>
  <c r="HZ5" i="8"/>
  <c r="HY5" i="8"/>
  <c r="HX5" i="8"/>
  <c r="HW5" i="8"/>
  <c r="HV5" i="8"/>
  <c r="IE5" i="8"/>
  <c r="HU5" i="8"/>
  <c r="HT5" i="8"/>
  <c r="HS5" i="8"/>
  <c r="HR5" i="8"/>
  <c r="HQ5" i="8"/>
  <c r="HP5" i="8"/>
  <c r="HO5" i="8"/>
  <c r="HN5" i="8"/>
  <c r="HM5" i="8"/>
  <c r="HL5" i="8"/>
  <c r="HK5" i="8"/>
  <c r="HJ5" i="8"/>
  <c r="HI5" i="8"/>
  <c r="HH5" i="8"/>
  <c r="HG5" i="8"/>
  <c r="HF5" i="8"/>
  <c r="HE5" i="8"/>
  <c r="HD5" i="8"/>
  <c r="HC5" i="8"/>
  <c r="HB5" i="8"/>
  <c r="HA5" i="8"/>
  <c r="GZ5" i="8"/>
  <c r="GY5" i="8"/>
  <c r="GX5" i="8"/>
  <c r="GW5" i="8"/>
  <c r="GV5" i="8"/>
  <c r="GU5" i="8"/>
  <c r="GT5" i="8"/>
  <c r="GS5" i="8"/>
  <c r="GR5" i="8"/>
  <c r="GQ5" i="8"/>
  <c r="FZ5" i="8"/>
  <c r="FY5" i="8"/>
  <c r="FX5" i="8"/>
  <c r="FW5" i="8"/>
  <c r="FV5" i="8"/>
  <c r="FU5" i="8"/>
  <c r="FT5" i="8"/>
  <c r="FS5" i="8"/>
  <c r="FR5" i="8"/>
  <c r="FQ5" i="8"/>
  <c r="FP5" i="8"/>
  <c r="FO5" i="8"/>
  <c r="FN5" i="8"/>
  <c r="FM5" i="8"/>
  <c r="EV5" i="8"/>
  <c r="EU5" i="8"/>
  <c r="ET5" i="8"/>
  <c r="ES5" i="8"/>
  <c r="ER5" i="8"/>
  <c r="EQ5" i="8"/>
  <c r="EP5" i="8"/>
  <c r="EO5" i="8"/>
  <c r="EN5" i="8"/>
  <c r="EM5" i="8"/>
  <c r="EL5" i="8"/>
  <c r="EK5" i="8"/>
  <c r="EJ5" i="8"/>
  <c r="EI5" i="8"/>
  <c r="DR5" i="8"/>
  <c r="DQ5" i="8"/>
  <c r="DP5" i="8"/>
  <c r="DO5" i="8"/>
  <c r="DN5" i="8"/>
  <c r="DM5" i="8"/>
  <c r="DL5" i="8"/>
  <c r="DK5" i="8"/>
  <c r="DJ5" i="8"/>
  <c r="DI5" i="8"/>
  <c r="DH5" i="8"/>
  <c r="DG5" i="8"/>
  <c r="DF5" i="8"/>
  <c r="DE5" i="8"/>
  <c r="CN5" i="8"/>
  <c r="CM5" i="8"/>
  <c r="CL5" i="8"/>
  <c r="CK5" i="8"/>
  <c r="CJ5" i="8"/>
  <c r="CI5" i="8"/>
  <c r="CH5" i="8"/>
  <c r="CG5" i="8"/>
  <c r="CF5" i="8"/>
  <c r="CE5" i="8"/>
  <c r="CD5" i="8"/>
  <c r="CC5" i="8"/>
  <c r="CB5" i="8"/>
  <c r="BK5" i="8"/>
  <c r="BJ5" i="8"/>
  <c r="BI5" i="8"/>
  <c r="BH5" i="8"/>
  <c r="BG5" i="8"/>
  <c r="BF5" i="8"/>
  <c r="BE5" i="8"/>
  <c r="BD5" i="8"/>
  <c r="BC5" i="8"/>
  <c r="BB5" i="8"/>
  <c r="BA5" i="8"/>
  <c r="AZ5" i="8"/>
  <c r="AY5" i="8"/>
  <c r="V5" i="8"/>
  <c r="AH5" i="8"/>
  <c r="AG5" i="8"/>
  <c r="AF5" i="8"/>
  <c r="AE5" i="8"/>
  <c r="AD5" i="8"/>
  <c r="AC5" i="8"/>
  <c r="AB5" i="8"/>
  <c r="AA5" i="8"/>
  <c r="Z5" i="8"/>
  <c r="Y5" i="8"/>
  <c r="X5" i="8"/>
  <c r="W5" i="8"/>
  <c r="U5" i="8"/>
  <c r="T5" i="8"/>
  <c r="S5" i="8"/>
  <c r="R5" i="8"/>
  <c r="Q5" i="8"/>
  <c r="P5" i="8"/>
  <c r="N5" i="8"/>
  <c r="M5" i="8"/>
  <c r="K5" i="8"/>
  <c r="J5" i="8"/>
  <c r="I5" i="8"/>
  <c r="H5" i="8"/>
  <c r="G5" i="8"/>
  <c r="F5" i="8"/>
  <c r="C5" i="8"/>
  <c r="B14" i="7"/>
  <c r="B17" i="7"/>
  <c r="B16" i="7"/>
  <c r="AP60" i="1"/>
  <c r="AU60" i="1"/>
  <c r="AY60" i="1"/>
  <c r="AD68" i="1"/>
  <c r="AI68" i="1"/>
  <c r="AM68" i="1"/>
  <c r="AG75" i="1"/>
  <c r="AM75" i="1"/>
  <c r="AR75" i="1"/>
  <c r="AG82" i="1"/>
  <c r="AM82" i="1"/>
  <c r="AR82" i="1"/>
  <c r="AK46" i="1"/>
  <c r="AK47" i="1" s="1"/>
  <c r="AT46" i="1"/>
  <c r="AT47" i="1" s="1"/>
  <c r="AP46" i="1"/>
  <c r="AP47" i="1" s="1"/>
  <c r="B8" i="7"/>
  <c r="B7" i="7"/>
  <c r="K3" i="6"/>
  <c r="B18" i="7"/>
  <c r="B4" i="7" l="1"/>
  <c r="B12" i="7"/>
  <c r="L5" i="8"/>
  <c r="B5" i="8" l="1"/>
</calcChain>
</file>

<file path=xl/sharedStrings.xml><?xml version="1.0" encoding="utf-8"?>
<sst xmlns="http://schemas.openxmlformats.org/spreadsheetml/2006/main" count="4884" uniqueCount="2141">
  <si>
    <t>RUNAF</t>
  </si>
  <si>
    <t>Form.</t>
  </si>
  <si>
    <t>Nombre:</t>
  </si>
  <si>
    <t>Ubicación</t>
  </si>
  <si>
    <t>Teléfono:</t>
  </si>
  <si>
    <t>Departamento:</t>
  </si>
  <si>
    <t>LA_PAZ.</t>
  </si>
  <si>
    <t>Provincia:</t>
  </si>
  <si>
    <t>SUD_YUNGAS</t>
  </si>
  <si>
    <t>Municipio:</t>
  </si>
  <si>
    <t>PALOS BLANCOS</t>
  </si>
  <si>
    <t>Comunidad</t>
  </si>
  <si>
    <t>CHAYANTA</t>
  </si>
  <si>
    <t>Año de 
Fundación:</t>
  </si>
  <si>
    <t>1. SI</t>
  </si>
  <si>
    <t xml:space="preserve">CONFEDERACION SINDICAL DE COMUNIDADES INTERCULTURALES ORIGINARIOS DE BOLIVIA (CSCIOB)
</t>
  </si>
  <si>
    <t>Actividad  Principal:</t>
  </si>
  <si>
    <t>AGRICULTURA_SILVICULTURA_CAZA_PESCA</t>
  </si>
  <si>
    <t>Rubro 1</t>
  </si>
  <si>
    <t>Rubro 2</t>
  </si>
  <si>
    <t>Actividad Secundaria:</t>
  </si>
  <si>
    <t>3. Producción Agropecuaria, Comercialización y Transformación</t>
  </si>
  <si>
    <t>3.1. Producción Agrícola (Principales Productos)</t>
  </si>
  <si>
    <t xml:space="preserve">
</t>
  </si>
  <si>
    <t>N</t>
  </si>
  <si>
    <t>PRODUCTOS PRINCIPALES</t>
  </si>
  <si>
    <t>¿Realiza la transformación del producto? 
1.SI - 2.NO</t>
  </si>
  <si>
    <t>Mencione los productos o subproductos principales</t>
  </si>
  <si>
    <t>¿Cantidad Utilizada para la transformacion?  
(Unidad de Medida)</t>
  </si>
  <si>
    <t>DESTINO DE LOS PRODUCTOS PRINCIPALES  (%)</t>
  </si>
  <si>
    <t>PRECIO DE VENTA
 (Bolivianos/Unidad de Medida)</t>
  </si>
  <si>
    <t>CANTIDAD</t>
  </si>
  <si>
    <t>UNIDAD DE MEDIDA</t>
  </si>
  <si>
    <t>MERCADO LOCAL (DENTRO DE LA COMUNIDAD)</t>
  </si>
  <si>
    <t>MERCADO FUERA DE LA COMUNIDAD</t>
  </si>
  <si>
    <t xml:space="preserve">MERCADO EXTERNO (EXPORTACION) </t>
  </si>
  <si>
    <t>MERCADO LOCAL 
(DENTRO DE LA COMUNIDAD)</t>
  </si>
  <si>
    <r>
      <t xml:space="preserve">MERCADO EXTERNO </t>
    </r>
    <r>
      <rPr>
        <sz val="8"/>
        <color theme="0"/>
        <rFont val="Arial"/>
        <family val="2"/>
      </rPr>
      <t/>
    </r>
  </si>
  <si>
    <t>NARANJA</t>
  </si>
  <si>
    <t>KG</t>
  </si>
  <si>
    <t>2. NO</t>
  </si>
  <si>
    <t>PLÁTANO (POSTRE)</t>
  </si>
  <si>
    <t>PLÁTANO (BANANO)</t>
  </si>
  <si>
    <t>3.2. Producto Pecuario</t>
  </si>
  <si>
    <t>N°</t>
  </si>
  <si>
    <t>PRODUCTO</t>
  </si>
  <si>
    <t>CANTIDAD ANUAL PRODUCIDA POR LA OECA</t>
  </si>
  <si>
    <t xml:space="preserve">CANTIDAD  </t>
  </si>
  <si>
    <t>MERCADO LOCAL             (Dentro de la comunidad)</t>
  </si>
  <si>
    <t xml:space="preserve">MERCADO EXTERNO (Exportación) </t>
  </si>
  <si>
    <t>MERCADO LOCAL 
(Dentro de la comunidad)</t>
  </si>
  <si>
    <t xml:space="preserve">MERCADO EXTERNO </t>
  </si>
  <si>
    <t xml:space="preserve">3.3. Producción Piscícola </t>
  </si>
  <si>
    <t>ESPECIE APROVECHADA</t>
  </si>
  <si>
    <t>1. Pesca
2. Cria
3. Ambos</t>
  </si>
  <si>
    <t>VOLUMEN ANUAL 
(Kilos)</t>
  </si>
  <si>
    <t>PRECIO DE VENTA
 (Bolivianos/kilo)</t>
  </si>
  <si>
    <t>3.4. Producción  Silvícola y Productos  Transformados y Sistemas Agroforestales.</t>
  </si>
  <si>
    <t>Especies Forestables Maderables</t>
  </si>
  <si>
    <t>Cantidad          
(Pie tablar)</t>
  </si>
  <si>
    <t>PRECIO DE VENTA  (Bolivianos/Pie tablar)</t>
  </si>
  <si>
    <t>3.5. Recoleccion de la Agricultura Primaria.(Especies Forestables NO Maderables)</t>
  </si>
  <si>
    <t>Especies Forestables NO Maderables            
(especies )</t>
  </si>
  <si>
    <t>Cantidad           
(Kilos)</t>
  </si>
  <si>
    <t>PRECIO DE VENTA  (Bolivianos/Kilo)</t>
  </si>
  <si>
    <t>4. Declaración Jurada de los Titulares</t>
  </si>
  <si>
    <t>DECLARACIÓN JURADA: Declaro que la información contenida en el presente formulario es veraz y que tiene carácter de Declaración Jurada y que la misma podrá ser tomada como prueba por las instancias correspondientes en el marco de lo establecido en el Código Penal.</t>
  </si>
  <si>
    <t>Firma del Titular 1</t>
  </si>
  <si>
    <t>Firma del Titular 2</t>
  </si>
  <si>
    <t>5. Identificación del Agente Registrador</t>
  </si>
  <si>
    <t>Nombres:</t>
  </si>
  <si>
    <t>Apellido Paterno:</t>
  </si>
  <si>
    <t>Apellido Materno:</t>
  </si>
  <si>
    <t>*Firma de agente registrador</t>
  </si>
  <si>
    <t>Nro de CI.</t>
  </si>
  <si>
    <t>Expedido:</t>
  </si>
  <si>
    <t>LA PAZ</t>
  </si>
  <si>
    <t>Fecha de Emisión:</t>
  </si>
  <si>
    <t>Departamento
Emisión:</t>
  </si>
  <si>
    <t>PEJERREY</t>
  </si>
  <si>
    <t>BOVINO</t>
  </si>
  <si>
    <t xml:space="preserve">ACELGA </t>
  </si>
  <si>
    <t>SABALO</t>
  </si>
  <si>
    <t>CAPRINO</t>
  </si>
  <si>
    <t>ACEROLA</t>
  </si>
  <si>
    <t>ISPI</t>
  </si>
  <si>
    <t>OVINO</t>
  </si>
  <si>
    <t xml:space="preserve">ACHACHAIRÚ </t>
  </si>
  <si>
    <t>MAURI</t>
  </si>
  <si>
    <t>PORCINO</t>
  </si>
  <si>
    <t>ACHICORIA</t>
  </si>
  <si>
    <t>CARACHI NEGRO</t>
  </si>
  <si>
    <t>CAMÉLIDOS</t>
  </si>
  <si>
    <t>ACHIOTE</t>
  </si>
  <si>
    <t>@</t>
  </si>
  <si>
    <t>TRUCHA</t>
  </si>
  <si>
    <t>APICULTURA</t>
  </si>
  <si>
    <t xml:space="preserve">ACHIRA </t>
  </si>
  <si>
    <t>Lb</t>
  </si>
  <si>
    <t>ALEVINES</t>
  </si>
  <si>
    <t>AVICULTURA</t>
  </si>
  <si>
    <t xml:space="preserve">ACHOJCHA </t>
  </si>
  <si>
    <t>CONFEDERACION SINDICAL UNICA DE TRABAJADORES CAMPESINOS DE BOLIVIA (CSUTCB)</t>
  </si>
  <si>
    <t>SURUBI</t>
  </si>
  <si>
    <t>CUYICULTURA</t>
  </si>
  <si>
    <t>AGAPANDO</t>
  </si>
  <si>
    <t>TN</t>
  </si>
  <si>
    <t>CONFEDERACION DE PUEBLOS INDIGENAS DE BOLIVIA  (CIDOB)</t>
  </si>
  <si>
    <t xml:space="preserve"> TAMBAQUI</t>
  </si>
  <si>
    <t>AJENJO</t>
  </si>
  <si>
    <t>Litros</t>
  </si>
  <si>
    <t>PAICHE</t>
  </si>
  <si>
    <t>AJIPA</t>
  </si>
  <si>
    <t>AJO</t>
  </si>
  <si>
    <t>AJO SACHA</t>
  </si>
  <si>
    <t>SI/NO</t>
  </si>
  <si>
    <t>HUEVOS</t>
  </si>
  <si>
    <t>ÁLAMO</t>
  </si>
  <si>
    <t>Poder general amplio y suficiente del representante legal, o documento que acredite la representación según usos y costumbres.</t>
  </si>
  <si>
    <t xml:space="preserve">ALBAHACA </t>
  </si>
  <si>
    <t>ALBARILLO</t>
  </si>
  <si>
    <t>ALCACHOFA</t>
  </si>
  <si>
    <t>ALCANFOR</t>
  </si>
  <si>
    <t>ACTIVIDAD ECONÓMICA/RUBRO</t>
  </si>
  <si>
    <t>ALELÍ</t>
  </si>
  <si>
    <t xml:space="preserve">   1. AGRICULTURA, SILVICULTURA, CAZA Y PESCA </t>
  </si>
  <si>
    <t>GENERAL</t>
  </si>
  <si>
    <t>EXTRACCIÓN_DE_MINAS_Y_CANTERAS.</t>
  </si>
  <si>
    <t>CONSTRUCCIÓN</t>
  </si>
  <si>
    <t>COMERCIO</t>
  </si>
  <si>
    <t>TRANSPORTE</t>
  </si>
  <si>
    <t>OTROS</t>
  </si>
  <si>
    <t xml:space="preserve">ALFALFA </t>
  </si>
  <si>
    <t xml:space="preserve">     - Productos Agrícolas</t>
  </si>
  <si>
    <t xml:space="preserve">ALGARROBILLO </t>
  </si>
  <si>
    <t xml:space="preserve">     - Productos Pecuarios</t>
  </si>
  <si>
    <t>ALGARROBO</t>
  </si>
  <si>
    <t xml:space="preserve">     - Silvicultura y Caza</t>
  </si>
  <si>
    <t>ALGODÓN</t>
  </si>
  <si>
    <t xml:space="preserve">     -  Pesca y acuicultura</t>
  </si>
  <si>
    <t>ALGODONCILLO</t>
  </si>
  <si>
    <t xml:space="preserve">   2. EXTRACCIÓN DE MINAS Y CANTERAS</t>
  </si>
  <si>
    <t>ALISO</t>
  </si>
  <si>
    <t xml:space="preserve">     - Petróleo Crudo y Gas Natural</t>
  </si>
  <si>
    <t>ALMENDRA CON CÁSCARA</t>
  </si>
  <si>
    <t xml:space="preserve">     - Minerales Metálicos y no Metálicos</t>
  </si>
  <si>
    <t>ALPISTE</t>
  </si>
  <si>
    <t xml:space="preserve">   3. CONSTRUCCIÓN</t>
  </si>
  <si>
    <t xml:space="preserve">AMARANTO </t>
  </si>
  <si>
    <t>construccción</t>
  </si>
  <si>
    <t>AMARGO</t>
  </si>
  <si>
    <t xml:space="preserve">   4. COMERCIO</t>
  </si>
  <si>
    <t>AMARILLO</t>
  </si>
  <si>
    <t xml:space="preserve">    - Alimentos</t>
  </si>
  <si>
    <t>ANGROPONGON</t>
  </si>
  <si>
    <t xml:space="preserve">    - Textiles, Prendas de Vestir y Productos del Cuero</t>
  </si>
  <si>
    <t>ANÍS</t>
  </si>
  <si>
    <t xml:space="preserve">    -  Madera y Productos de Madera    </t>
  </si>
  <si>
    <t>APIO</t>
  </si>
  <si>
    <t xml:space="preserve">    -  Bebidas y Tabaco</t>
  </si>
  <si>
    <t>ARÁNDANO</t>
  </si>
  <si>
    <t xml:space="preserve">    - Otras manufacturas</t>
  </si>
  <si>
    <t>ARAUCARIAS</t>
  </si>
  <si>
    <t xml:space="preserve">   5. TRANSPORTE</t>
  </si>
  <si>
    <t>ARAZA</t>
  </si>
  <si>
    <t>transporte</t>
  </si>
  <si>
    <t>ÁRBOL ACEITUNA</t>
  </si>
  <si>
    <t xml:space="preserve">   6. OTROS</t>
  </si>
  <si>
    <t>ÁRBOL AJO AJO</t>
  </si>
  <si>
    <t>ÁRBOL ALMENDRILLO</t>
  </si>
  <si>
    <t xml:space="preserve">ÁRBOL CANELA </t>
  </si>
  <si>
    <t xml:space="preserve">ÁRBOL CARI CARI </t>
  </si>
  <si>
    <t>ÁRBOL CHOCOLATE</t>
  </si>
  <si>
    <t>ÁRBOL DE LAUREL</t>
  </si>
  <si>
    <t>ÁRBOL DEL MORAL</t>
  </si>
  <si>
    <t>ÁRBOL DURAZNILLO</t>
  </si>
  <si>
    <t>ÁRBOL ESPINA DE MAR</t>
  </si>
  <si>
    <t>ÁRBOL GUAYABILLO</t>
  </si>
  <si>
    <t>ÁRBOL HIGUERA</t>
  </si>
  <si>
    <t>ÁRBOL LIMONCILLO</t>
  </si>
  <si>
    <t>ÁRBOL LÚCUMA</t>
  </si>
  <si>
    <t>ÁRBOL MANGABA</t>
  </si>
  <si>
    <t>ÁRBOL MANÍ</t>
  </si>
  <si>
    <t>ÁRBOL MANZANILLO</t>
  </si>
  <si>
    <t>ÁRBOL MATA PALO</t>
  </si>
  <si>
    <t>ÁRBOL MELENDRE</t>
  </si>
  <si>
    <t>ÁRBOL MORA</t>
  </si>
  <si>
    <t>ÁRBOL MOTOYOE</t>
  </si>
  <si>
    <t>ÁRBOL NARANJILLO</t>
  </si>
  <si>
    <t>ÁRBOL PACAY</t>
  </si>
  <si>
    <t>ÁRBOL PALTO</t>
  </si>
  <si>
    <t xml:space="preserve">ÁRBOL PALTO LAUREL </t>
  </si>
  <si>
    <t>ÁRBOL PAN</t>
  </si>
  <si>
    <t>1. Pesca</t>
  </si>
  <si>
    <t>ÁRBOL PITÓN</t>
  </si>
  <si>
    <t>2. Cria</t>
  </si>
  <si>
    <t>ÁRBOL VERDOLAGO</t>
  </si>
  <si>
    <t>3. Ambos</t>
  </si>
  <si>
    <t>ARIBIBI</t>
  </si>
  <si>
    <t>ARICOMA</t>
  </si>
  <si>
    <t>ARRAYAN</t>
  </si>
  <si>
    <t xml:space="preserve">AVENA </t>
  </si>
  <si>
    <t xml:space="preserve">AVENA FORRAJERA </t>
  </si>
  <si>
    <t>AZAFRÁN</t>
  </si>
  <si>
    <t>AZUCENA</t>
  </si>
  <si>
    <t>BACURI</t>
  </si>
  <si>
    <t>BALSA</t>
  </si>
  <si>
    <t>BALSAMINA</t>
  </si>
  <si>
    <t>BARATABALLI</t>
  </si>
  <si>
    <t>BARBA DE CHIVO</t>
  </si>
  <si>
    <t>BARBASCO</t>
  </si>
  <si>
    <t>BECUMBE</t>
  </si>
  <si>
    <t>BEGONIA</t>
  </si>
  <si>
    <t>BERENJENA</t>
  </si>
  <si>
    <t>BERLINIA</t>
  </si>
  <si>
    <t>BERRO</t>
  </si>
  <si>
    <t xml:space="preserve">BETARRAGA </t>
  </si>
  <si>
    <t>BIBOSI</t>
  </si>
  <si>
    <t>BIRIBA</t>
  </si>
  <si>
    <t xml:space="preserve">BITUMBO </t>
  </si>
  <si>
    <t>BLANQUILLO</t>
  </si>
  <si>
    <t>BOCA Y SAPO</t>
  </si>
  <si>
    <t>BOLDO</t>
  </si>
  <si>
    <t>BOSQUES O MONTES</t>
  </si>
  <si>
    <t>BOTÓN DE ORO</t>
  </si>
  <si>
    <t>BRAQUIARA</t>
  </si>
  <si>
    <t>BREMURA</t>
  </si>
  <si>
    <t>BRÓCOLI</t>
  </si>
  <si>
    <t>BUFFEL</t>
  </si>
  <si>
    <t>BULBOS</t>
  </si>
  <si>
    <t>CABUYA</t>
  </si>
  <si>
    <t>CACAO</t>
  </si>
  <si>
    <t>CACHICHIRA</t>
  </si>
  <si>
    <t xml:space="preserve">CAFÉ </t>
  </si>
  <si>
    <t>CAICOMA</t>
  </si>
  <si>
    <t>CALABAZA</t>
  </si>
  <si>
    <t>CAMBARÁ</t>
  </si>
  <si>
    <t>CAMERÚN</t>
  </si>
  <si>
    <t>CAMOTE</t>
  </si>
  <si>
    <t>CAMU CAMU</t>
  </si>
  <si>
    <t>CANASTILLO</t>
  </si>
  <si>
    <t xml:space="preserve">CANELA </t>
  </si>
  <si>
    <t>CANELÓN</t>
  </si>
  <si>
    <t xml:space="preserve">CAÑA DE AZÚCAR </t>
  </si>
  <si>
    <t>CAÑA FORRAJERA</t>
  </si>
  <si>
    <t>CÁÑAMO</t>
  </si>
  <si>
    <t>CAÑAWA</t>
  </si>
  <si>
    <t>CAÑUELA</t>
  </si>
  <si>
    <t>CAPÍN</t>
  </si>
  <si>
    <t>CAPUCHINA</t>
  </si>
  <si>
    <t>CARAMBOLA</t>
  </si>
  <si>
    <t>CARAPARÍ</t>
  </si>
  <si>
    <t>CARNAVAL</t>
  </si>
  <si>
    <t>CARNE DE VACA</t>
  </si>
  <si>
    <t>CARQUEJA</t>
  </si>
  <si>
    <t>CARRETILLA</t>
  </si>
  <si>
    <t>CÁRTAMO</t>
  </si>
  <si>
    <t>CARTUCHO</t>
  </si>
  <si>
    <t>CASTAÑA</t>
  </si>
  <si>
    <t>CATUABA</t>
  </si>
  <si>
    <t xml:space="preserve">CAUCHO </t>
  </si>
  <si>
    <t xml:space="preserve">CAYÚ </t>
  </si>
  <si>
    <t>CEBADA EN GRANO</t>
  </si>
  <si>
    <t>CEBADA FORRAJERA</t>
  </si>
  <si>
    <t>CEBOLLA</t>
  </si>
  <si>
    <t>CEDRILLO</t>
  </si>
  <si>
    <t>CEDRO</t>
  </si>
  <si>
    <t>CEDRÓN</t>
  </si>
  <si>
    <t>CENTENARIO</t>
  </si>
  <si>
    <t>CENTENO</t>
  </si>
  <si>
    <t>CHAMBA</t>
  </si>
  <si>
    <t>CHARI</t>
  </si>
  <si>
    <t>CHÍA</t>
  </si>
  <si>
    <t>CHILENO</t>
  </si>
  <si>
    <t>CHILLIWA</t>
  </si>
  <si>
    <t xml:space="preserve">CHIRIMOYA </t>
  </si>
  <si>
    <t>CHIRIMOYA DEL MONTE</t>
  </si>
  <si>
    <t>CHOCOLATILLO</t>
  </si>
  <si>
    <t>CHURQUI</t>
  </si>
  <si>
    <t>CHURQUI DE RECOLECCIÓN</t>
  </si>
  <si>
    <t>CHUY</t>
  </si>
  <si>
    <t>CIDRA</t>
  </si>
  <si>
    <t>CILANTRO</t>
  </si>
  <si>
    <t>CIPRESES</t>
  </si>
  <si>
    <t>CIRUELO</t>
  </si>
  <si>
    <t>CLAVEL</t>
  </si>
  <si>
    <t xml:space="preserve">COCA </t>
  </si>
  <si>
    <t>COCOS CON CÁSCARA</t>
  </si>
  <si>
    <t>COLES</t>
  </si>
  <si>
    <t xml:space="preserve">COLIFLOR </t>
  </si>
  <si>
    <t>COLONIÓN</t>
  </si>
  <si>
    <t>COLORADILLO</t>
  </si>
  <si>
    <t>COLORADO</t>
  </si>
  <si>
    <t xml:space="preserve">COMINO </t>
  </si>
  <si>
    <t>COPAIBO</t>
  </si>
  <si>
    <t xml:space="preserve">COPAL </t>
  </si>
  <si>
    <t>COPOAZÚ</t>
  </si>
  <si>
    <t>COQUINO</t>
  </si>
  <si>
    <t>CRESPITO</t>
  </si>
  <si>
    <t>CRISANTEMO</t>
  </si>
  <si>
    <t>CROTALARIA</t>
  </si>
  <si>
    <t>CUCARDA</t>
  </si>
  <si>
    <t>CUCHI</t>
  </si>
  <si>
    <t>CULTIVO DE MAJO</t>
  </si>
  <si>
    <t>CULTIVO DE MORINGA</t>
  </si>
  <si>
    <t>CULTIVO RÚCULA</t>
  </si>
  <si>
    <t>CUÑURI</t>
  </si>
  <si>
    <t>CURUPAÚ</t>
  </si>
  <si>
    <t>CUTA</t>
  </si>
  <si>
    <t>DALIA</t>
  </si>
  <si>
    <t>DAMASCO</t>
  </si>
  <si>
    <t>DÁTILES</t>
  </si>
  <si>
    <t>DESMODIO</t>
  </si>
  <si>
    <t>DICHONDRA</t>
  </si>
  <si>
    <t>DURAZNO</t>
  </si>
  <si>
    <t>ECHINACEA</t>
  </si>
  <si>
    <t>ENCHOQUE</t>
  </si>
  <si>
    <t>ESPAÑITA</t>
  </si>
  <si>
    <t>ESPÁRRAGOS</t>
  </si>
  <si>
    <t>ESPINACA</t>
  </si>
  <si>
    <t>ESTACAS Y ESQUEJES</t>
  </si>
  <si>
    <t>ESTATICIA</t>
  </si>
  <si>
    <t>ESTEVIA</t>
  </si>
  <si>
    <t>ESTRELLA</t>
  </si>
  <si>
    <t>ESTRELLA DE BELÉN</t>
  </si>
  <si>
    <t>EUCALIPTO</t>
  </si>
  <si>
    <t>FESTUCA</t>
  </si>
  <si>
    <t>FLOR ALELUYA</t>
  </si>
  <si>
    <t>FLOR AMANCAY</t>
  </si>
  <si>
    <t>FLOR ANTURIA</t>
  </si>
  <si>
    <t>FLOR ARAÑA</t>
  </si>
  <si>
    <t>FLOR BEIBY</t>
  </si>
  <si>
    <t>FLOR BOMBÓM</t>
  </si>
  <si>
    <t>FLOR CHISPA</t>
  </si>
  <si>
    <t>FLOR COPO DE NIEVE</t>
  </si>
  <si>
    <t>FLOR DE LA REINA</t>
  </si>
  <si>
    <t>FLOR DE PASCUA</t>
  </si>
  <si>
    <t>FLOR GABRIEL</t>
  </si>
  <si>
    <t>FLOR GINGER</t>
  </si>
  <si>
    <t>FLOR MANSONIA</t>
  </si>
  <si>
    <t>FLOR MONTECASINO</t>
  </si>
  <si>
    <t>FLOR ONCE HORAS</t>
  </si>
  <si>
    <t>FLOR PIMPINELA</t>
  </si>
  <si>
    <t>FLORES Y CAPULLOS CORTADOS, INCLUSO RAMILLETES, CORONAS, ARREGLOS FLORALES Y ARTÍCULOS SIMILARES</t>
  </si>
  <si>
    <t>FRAMBUESA</t>
  </si>
  <si>
    <t>FRESA</t>
  </si>
  <si>
    <t>FRESIA</t>
  </si>
  <si>
    <t>FRIJOL</t>
  </si>
  <si>
    <t>DIA</t>
  </si>
  <si>
    <t xml:space="preserve">MES </t>
  </si>
  <si>
    <t>AÑO</t>
  </si>
  <si>
    <t>año 2</t>
  </si>
  <si>
    <t>FRIJOL LIMA</t>
  </si>
  <si>
    <t>FRIJOLES VERDES</t>
  </si>
  <si>
    <t>FRUTILLA</t>
  </si>
  <si>
    <t>GABETILLO</t>
  </si>
  <si>
    <t>GABÚN</t>
  </si>
  <si>
    <t>GARBANZO</t>
  </si>
  <si>
    <t>GARROTILLA</t>
  </si>
  <si>
    <t>GATEADORA</t>
  </si>
  <si>
    <t>GATTON PANING</t>
  </si>
  <si>
    <t>GERANIO</t>
  </si>
  <si>
    <t>GLADIOLO</t>
  </si>
  <si>
    <t>GLYCINE</t>
  </si>
  <si>
    <t xml:space="preserve">GORDURA </t>
  </si>
  <si>
    <t>GRAMALOTE</t>
  </si>
  <si>
    <t>GRANADA</t>
  </si>
  <si>
    <t>GRANADILLA</t>
  </si>
  <si>
    <t>GRANO DE GIRASOL</t>
  </si>
  <si>
    <t>GREVILLEA</t>
  </si>
  <si>
    <t>GUANÁBANA</t>
  </si>
  <si>
    <t>GUAPOMO</t>
  </si>
  <si>
    <t>GUAPURÚ</t>
  </si>
  <si>
    <t>GUAYABA</t>
  </si>
  <si>
    <t>GUAYABOCHI</t>
  </si>
  <si>
    <t>GUAYACÁN</t>
  </si>
  <si>
    <t xml:space="preserve">GUINDA </t>
  </si>
  <si>
    <t>GUITARRERO</t>
  </si>
  <si>
    <t>HABA FORRAJERA</t>
  </si>
  <si>
    <t>HABA SECA</t>
  </si>
  <si>
    <t>HABA VERDE</t>
  </si>
  <si>
    <t>HELECHO</t>
  </si>
  <si>
    <t xml:space="preserve">HIERBA MATE </t>
  </si>
  <si>
    <t>HIERBABUENA</t>
  </si>
  <si>
    <t xml:space="preserve">HIERBALUISA </t>
  </si>
  <si>
    <t>HIGO</t>
  </si>
  <si>
    <t>HINOJO</t>
  </si>
  <si>
    <t>HOJA DE LAUREL</t>
  </si>
  <si>
    <t>HONGO</t>
  </si>
  <si>
    <t>HORTENSIA</t>
  </si>
  <si>
    <t>HUACATAYA</t>
  </si>
  <si>
    <t>HUALUZA</t>
  </si>
  <si>
    <t>HUITO</t>
  </si>
  <si>
    <t>HUMEDICULA</t>
  </si>
  <si>
    <t>ILUSIÓN</t>
  </si>
  <si>
    <t>INCIENSO</t>
  </si>
  <si>
    <t>ISIGO</t>
  </si>
  <si>
    <t>ITAUBA</t>
  </si>
  <si>
    <t xml:space="preserve">IZAÑO </t>
  </si>
  <si>
    <t>JACA</t>
  </si>
  <si>
    <t>JAMAICA</t>
  </si>
  <si>
    <t>JAPUNAQUI</t>
  </si>
  <si>
    <t>JARAGUA</t>
  </si>
  <si>
    <t>JARCA</t>
  </si>
  <si>
    <t>JARQUILLA</t>
  </si>
  <si>
    <t>JAZMÍN</t>
  </si>
  <si>
    <t>JENGIBRE</t>
  </si>
  <si>
    <t>JICHITURIQUI</t>
  </si>
  <si>
    <t>JORORI</t>
  </si>
  <si>
    <t>KANA YUYO</t>
  </si>
  <si>
    <t>KANTUTA</t>
  </si>
  <si>
    <t>KIKUYO</t>
  </si>
  <si>
    <t>KINOTO</t>
  </si>
  <si>
    <t>KIWI</t>
  </si>
  <si>
    <t>KUDZU</t>
  </si>
  <si>
    <t>LANZA</t>
  </si>
  <si>
    <t>LAVANDA</t>
  </si>
  <si>
    <t>LAYO</t>
  </si>
  <si>
    <t>LECHE LECHE</t>
  </si>
  <si>
    <t>LECHERÓN</t>
  </si>
  <si>
    <t>LECHUGA</t>
  </si>
  <si>
    <t>LECHUGA FORRAJERA</t>
  </si>
  <si>
    <t>LECHUGUINA</t>
  </si>
  <si>
    <t>LENTEJA</t>
  </si>
  <si>
    <t>LEÑA</t>
  </si>
  <si>
    <t>LILIUM</t>
  </si>
  <si>
    <t>LIMA</t>
  </si>
  <si>
    <t>LIMÓN</t>
  </si>
  <si>
    <t>LINAZA</t>
  </si>
  <si>
    <t>LIRIO</t>
  </si>
  <si>
    <t>LIWI LIWI</t>
  </si>
  <si>
    <t>LLAMARADA DE FUEGO</t>
  </si>
  <si>
    <t>LLOQUE</t>
  </si>
  <si>
    <t>LLUVIA DE ORO</t>
  </si>
  <si>
    <t>LOCOSTI</t>
  </si>
  <si>
    <t>LOCOTO</t>
  </si>
  <si>
    <t>LOLIUM MULTIFLORUM</t>
  </si>
  <si>
    <t>LUCUMA</t>
  </si>
  <si>
    <t>LUJMA</t>
  </si>
  <si>
    <t>MACA</t>
  </si>
  <si>
    <t>MACORORÓ</t>
  </si>
  <si>
    <t>MADERA AJIPA</t>
  </si>
  <si>
    <t>MAICILLO</t>
  </si>
  <si>
    <t>MAÍZ</t>
  </si>
  <si>
    <t>MAÍZ BERZA</t>
  </si>
  <si>
    <t>MALA MADRE</t>
  </si>
  <si>
    <t>MANDARINA</t>
  </si>
  <si>
    <t>MANGOS</t>
  </si>
  <si>
    <t>MANÍ</t>
  </si>
  <si>
    <t>MANÍ FORRAJERO</t>
  </si>
  <si>
    <t>MANICILLO</t>
  </si>
  <si>
    <t>MANZANA</t>
  </si>
  <si>
    <t>MANZANILLA</t>
  </si>
  <si>
    <t>MAPAJO</t>
  </si>
  <si>
    <t>MARA</t>
  </si>
  <si>
    <t>MARA MACHO</t>
  </si>
  <si>
    <t xml:space="preserve">MARACUYÁ </t>
  </si>
  <si>
    <t>MARALFALFA</t>
  </si>
  <si>
    <t>MARFIL</t>
  </si>
  <si>
    <t>MARGARITA</t>
  </si>
  <si>
    <t>MARIGOLD</t>
  </si>
  <si>
    <t>MASARANDUBA</t>
  </si>
  <si>
    <t>MASCAJO</t>
  </si>
  <si>
    <t>MATACO</t>
  </si>
  <si>
    <t>MAYI</t>
  </si>
  <si>
    <t>MELINA</t>
  </si>
  <si>
    <t>MELÓN</t>
  </si>
  <si>
    <t>MEMBRILLO</t>
  </si>
  <si>
    <t>MENTA</t>
  </si>
  <si>
    <t>MINDIOLA</t>
  </si>
  <si>
    <t>MISO</t>
  </si>
  <si>
    <t>MISO BLANCO</t>
  </si>
  <si>
    <t>MOLLE</t>
  </si>
  <si>
    <t>MOMBAZA</t>
  </si>
  <si>
    <t xml:space="preserve">MOMOQUI </t>
  </si>
  <si>
    <t>MORA</t>
  </si>
  <si>
    <t>MORADO</t>
  </si>
  <si>
    <t>MORILLA</t>
  </si>
  <si>
    <t>MOTACÚ</t>
  </si>
  <si>
    <t>MOTOYOE</t>
  </si>
  <si>
    <t>MUCUMA</t>
  </si>
  <si>
    <t>MULATO</t>
  </si>
  <si>
    <t>MURURE</t>
  </si>
  <si>
    <t>NABO</t>
  </si>
  <si>
    <t>NANE</t>
  </si>
  <si>
    <t>NARCISO</t>
  </si>
  <si>
    <t>NARDOS</t>
  </si>
  <si>
    <t>NEGRILLO</t>
  </si>
  <si>
    <t>NÍSPERO</t>
  </si>
  <si>
    <t>NOGAL</t>
  </si>
  <si>
    <t>NONI</t>
  </si>
  <si>
    <t>NUEZ</t>
  </si>
  <si>
    <t>NUEZ DE MACADAMIA</t>
  </si>
  <si>
    <t>NUÑA</t>
  </si>
  <si>
    <t xml:space="preserve">ÑAME </t>
  </si>
  <si>
    <t>OCA</t>
  </si>
  <si>
    <t>OCHOÓ</t>
  </si>
  <si>
    <t>OCORÓ</t>
  </si>
  <si>
    <t>OKRA</t>
  </si>
  <si>
    <t>OLIVA</t>
  </si>
  <si>
    <t>OLMO</t>
  </si>
  <si>
    <t>ORÉGANO</t>
  </si>
  <si>
    <t>OREJUELA</t>
  </si>
  <si>
    <t xml:space="preserve">OTRAS CEREZAS </t>
  </si>
  <si>
    <t>OTRAS FRUTAS DE HUESO N,C,P,</t>
  </si>
  <si>
    <t>OTRAS SEMILLAS DE PASTOS CULTIVADOS</t>
  </si>
  <si>
    <t>OTRAS TIERRAS</t>
  </si>
  <si>
    <t>OTROS PASTOS N,C,P,</t>
  </si>
  <si>
    <t>PACAY</t>
  </si>
  <si>
    <t>PALMITO</t>
  </si>
  <si>
    <t>PALO BLANCO</t>
  </si>
  <si>
    <t>PALO FÓSFORO</t>
  </si>
  <si>
    <t>PALO MARÍA</t>
  </si>
  <si>
    <t>PALO ROMÁN</t>
  </si>
  <si>
    <t>PALO YUGO</t>
  </si>
  <si>
    <t>PALO ZAPALLO</t>
  </si>
  <si>
    <t>PALTA</t>
  </si>
  <si>
    <t>PAN DE FRUTA</t>
  </si>
  <si>
    <t>PANGOLA</t>
  </si>
  <si>
    <t>PÁNICO VERDE</t>
  </si>
  <si>
    <t>PAPA</t>
  </si>
  <si>
    <t>PAPALIZA</t>
  </si>
  <si>
    <t xml:space="preserve">PAPAYA </t>
  </si>
  <si>
    <t>PAQUIÓ</t>
  </si>
  <si>
    <t>PAQUIOSILLO</t>
  </si>
  <si>
    <t xml:space="preserve">PARAÍSO </t>
  </si>
  <si>
    <t>PASTO AGROPIRO</t>
  </si>
  <si>
    <t>PASTO AMARGO</t>
  </si>
  <si>
    <t>PASTO ARROCILLO</t>
  </si>
  <si>
    <t>PASTO ARUANA</t>
  </si>
  <si>
    <t>PASTO BALLICO</t>
  </si>
  <si>
    <t>PASTO BRASILERO</t>
  </si>
  <si>
    <t>PASTO BRIZANTA</t>
  </si>
  <si>
    <t>PASTO BÚFALO</t>
  </si>
  <si>
    <t>PASTO CARIBE</t>
  </si>
  <si>
    <t>PASTO CAUCHI</t>
  </si>
  <si>
    <t>PASTO CITARI</t>
  </si>
  <si>
    <t>PASTO COLA DE RATON</t>
  </si>
  <si>
    <t>PASTO CRESPO</t>
  </si>
  <si>
    <t>PASTO ESMERALDA</t>
  </si>
  <si>
    <t>PASTO GUINEA</t>
  </si>
  <si>
    <t xml:space="preserve">PASTO JAPONÉS </t>
  </si>
  <si>
    <t>PASTO LECHERO</t>
  </si>
  <si>
    <t>PASTO LLORÓN</t>
  </si>
  <si>
    <t>PASTO MANSONIA</t>
  </si>
  <si>
    <t xml:space="preserve">PASTO MASSAI </t>
  </si>
  <si>
    <t>PASTO MERQUERÓN</t>
  </si>
  <si>
    <t>PASTO NACELLA</t>
  </si>
  <si>
    <t>PASTO OVILLO</t>
  </si>
  <si>
    <t>PASTO PARAÍSO</t>
  </si>
  <si>
    <t>PASTO PIATA</t>
  </si>
  <si>
    <t>PASTO ROGELIA</t>
  </si>
  <si>
    <t>PASTO RUSO</t>
  </si>
  <si>
    <t>PASTO TANZANIA</t>
  </si>
  <si>
    <t>PASTO TOBIATA</t>
  </si>
  <si>
    <t>PASTO VERTIVELL</t>
  </si>
  <si>
    <t>PASTOS NATURALES</t>
  </si>
  <si>
    <t>PECAN</t>
  </si>
  <si>
    <t xml:space="preserve">PEMBA </t>
  </si>
  <si>
    <t>PENSACOLA</t>
  </si>
  <si>
    <t>PEPINO</t>
  </si>
  <si>
    <t>PERA</t>
  </si>
  <si>
    <t>PERAMOTA</t>
  </si>
  <si>
    <t>PEREJIL</t>
  </si>
  <si>
    <t>PERILLA</t>
  </si>
  <si>
    <t>PESOÉ</t>
  </si>
  <si>
    <t>PETUNIA</t>
  </si>
  <si>
    <t>PICANA</t>
  </si>
  <si>
    <t>PIMENTÓN</t>
  </si>
  <si>
    <t>PIMIENTA</t>
  </si>
  <si>
    <t>PINO</t>
  </si>
  <si>
    <t>PIÑA</t>
  </si>
  <si>
    <t>PIRAQUINA</t>
  </si>
  <si>
    <t>PISTACHO</t>
  </si>
  <si>
    <t>PITO TALEGA</t>
  </si>
  <si>
    <t>PLANTAS ORNAMENTALES</t>
  </si>
  <si>
    <t>PLANTINES FORESTALES</t>
  </si>
  <si>
    <t>POLEO</t>
  </si>
  <si>
    <t>POPELINA</t>
  </si>
  <si>
    <t>PRIMAVERA</t>
  </si>
  <si>
    <t>PRIMULA</t>
  </si>
  <si>
    <t>PUERRO</t>
  </si>
  <si>
    <t>PUKA</t>
  </si>
  <si>
    <t>PUNERO</t>
  </si>
  <si>
    <t>QUEBRACHO</t>
  </si>
  <si>
    <t>QUEÑUA</t>
  </si>
  <si>
    <t>QUICO</t>
  </si>
  <si>
    <t>QUIEBRA BARRIGA</t>
  </si>
  <si>
    <t>QUINA QUINA</t>
  </si>
  <si>
    <t>QUINUA</t>
  </si>
  <si>
    <t>QUINUA BERZA</t>
  </si>
  <si>
    <t>QUINUA SEMILLA</t>
  </si>
  <si>
    <t>QUIRQUIÑA</t>
  </si>
  <si>
    <t>QUISWARA</t>
  </si>
  <si>
    <t>RÁBANO</t>
  </si>
  <si>
    <t>RACACHA</t>
  </si>
  <si>
    <t>RAMBRAN</t>
  </si>
  <si>
    <t>RAMBUTÁN</t>
  </si>
  <si>
    <t>RAMIO</t>
  </si>
  <si>
    <t>RASTRERO</t>
  </si>
  <si>
    <t>RAY GRASS</t>
  </si>
  <si>
    <t>REBECA</t>
  </si>
  <si>
    <t>RETAMA</t>
  </si>
  <si>
    <t>ROBLE</t>
  </si>
  <si>
    <t xml:space="preserve">ROMERO </t>
  </si>
  <si>
    <t>ROSALES</t>
  </si>
  <si>
    <t>RUDA</t>
  </si>
  <si>
    <t>RUIVARDO</t>
  </si>
  <si>
    <t>RUZISIENSIS</t>
  </si>
  <si>
    <t>SÁBILA</t>
  </si>
  <si>
    <t>SAHUINTO</t>
  </si>
  <si>
    <t>SALVIA</t>
  </si>
  <si>
    <t>SANDÍA</t>
  </si>
  <si>
    <t>SANGRE DE TORO</t>
  </si>
  <si>
    <t>SANTA RITA</t>
  </si>
  <si>
    <t>SARACACHO</t>
  </si>
  <si>
    <t>SARARÍ</t>
  </si>
  <si>
    <t>SAUCE</t>
  </si>
  <si>
    <t>SAUCO</t>
  </si>
  <si>
    <t>SECGA</t>
  </si>
  <si>
    <t>SEMILLA</t>
  </si>
  <si>
    <t xml:space="preserve">SEMILLA DE ALFALFA </t>
  </si>
  <si>
    <t xml:space="preserve">SEMILLA DE AMARANTO </t>
  </si>
  <si>
    <t>SEMILLA DE ARROZ</t>
  </si>
  <si>
    <t>SEMILLA DE CEBADA</t>
  </si>
  <si>
    <t>SEMILLA DE MAÍZ</t>
  </si>
  <si>
    <t>SEMILLA DE MANÍ</t>
  </si>
  <si>
    <t xml:space="preserve">SEMILLA DE REMOLACHA </t>
  </si>
  <si>
    <t>SEMILLA DE SORGO</t>
  </si>
  <si>
    <t>SEMILLA DE SOYA</t>
  </si>
  <si>
    <t>SEMILLA DE TRIGO</t>
  </si>
  <si>
    <t>SEMILLAS DE AVENA</t>
  </si>
  <si>
    <t>SEMILLAS DE CEREALES</t>
  </si>
  <si>
    <t>SEMILLAS DE HORTALIZAS</t>
  </si>
  <si>
    <t>SEMILLAS DE LEGUMINOSAS</t>
  </si>
  <si>
    <t>SEMILLAS DE OLEAGINOSAS</t>
  </si>
  <si>
    <t>SEMILLAS DE PLANTAS FORRAJERAS</t>
  </si>
  <si>
    <t>SEMILLAS DE SACARINOS</t>
  </si>
  <si>
    <t>SEMILLAS DE TUBÉRCULOS</t>
  </si>
  <si>
    <t>SEMILLAS O PLANTINES DE COCA</t>
  </si>
  <si>
    <t>SEMILLAS O PLANTINES DE ESPECIAS, PLANTAS AROMÁTICAS Y MEDICINALES</t>
  </si>
  <si>
    <t>SEMILLAS O PLANTINES DE PLANTAS PARA BEBIDAS Y ESTIMULANTES</t>
  </si>
  <si>
    <t>SEMILLAS Y PLANTINES DE ÁRBOLES FRUTALES</t>
  </si>
  <si>
    <t>SEMILLAS Y PLANTINES DE FLORES Y PLANTAS ORNAMENTALES</t>
  </si>
  <si>
    <t>SEQUE</t>
  </si>
  <si>
    <t>SEREBÓ</t>
  </si>
  <si>
    <t>SÉSAMO</t>
  </si>
  <si>
    <t>SIEMPRE VIVA</t>
  </si>
  <si>
    <t>SILLO SILLO</t>
  </si>
  <si>
    <t>SIMAYO</t>
  </si>
  <si>
    <t xml:space="preserve">SISAL </t>
  </si>
  <si>
    <t>SORGO</t>
  </si>
  <si>
    <t>SORGO ESCOBERO</t>
  </si>
  <si>
    <t xml:space="preserve">SORGO FORRAJERO </t>
  </si>
  <si>
    <t>SOTILLO</t>
  </si>
  <si>
    <t>SOTO</t>
  </si>
  <si>
    <t>SOYA</t>
  </si>
  <si>
    <t>SUDAN</t>
  </si>
  <si>
    <t>SUJO</t>
  </si>
  <si>
    <t xml:space="preserve">TABACO </t>
  </si>
  <si>
    <t>TAIWÁN</t>
  </si>
  <si>
    <t>TAJIBO</t>
  </si>
  <si>
    <t>TAMARINDILLO</t>
  </si>
  <si>
    <t>TAMARINDO</t>
  </si>
  <si>
    <t>TAQUILLO</t>
  </si>
  <si>
    <t>TARARA</t>
  </si>
  <si>
    <t>TARCO O JACARANDA</t>
  </si>
  <si>
    <t>TARUMÁ</t>
  </si>
  <si>
    <t xml:space="preserve">TARWI </t>
  </si>
  <si>
    <t>TCV AGROFORESTAL</t>
  </si>
  <si>
    <t>TCV AGROSILVOPASTORIL</t>
  </si>
  <si>
    <t>TCV CÍTRICOS</t>
  </si>
  <si>
    <t>TCV FLORES</t>
  </si>
  <si>
    <t>TCV FORESTALES</t>
  </si>
  <si>
    <t>TCV FORRAJEROS</t>
  </si>
  <si>
    <t>TCV FRUTAS</t>
  </si>
  <si>
    <t>TCV HORTALIZAS</t>
  </si>
  <si>
    <t>TCV HORTALIZAS Y FRUTALES</t>
  </si>
  <si>
    <t>TCV LEGUMINOSOS</t>
  </si>
  <si>
    <t>TCV MADERABLES</t>
  </si>
  <si>
    <t>TCV MEDICINALES</t>
  </si>
  <si>
    <t>TCV ORNAMENTALES</t>
  </si>
  <si>
    <t>TCV PASTOS</t>
  </si>
  <si>
    <t>TCV TUBÉRCULOS</t>
  </si>
  <si>
    <t>TCV-OTROS EN GENERAL</t>
  </si>
  <si>
    <t>TÉ</t>
  </si>
  <si>
    <t>TECA</t>
  </si>
  <si>
    <t>THOLA</t>
  </si>
  <si>
    <t>TIERRAS EN BARBECHO</t>
  </si>
  <si>
    <t>TIERRAS EN DESCANSO</t>
  </si>
  <si>
    <t>TIMBOY</t>
  </si>
  <si>
    <t>TINTO</t>
  </si>
  <si>
    <t>TIPA</t>
  </si>
  <si>
    <t>TOCO</t>
  </si>
  <si>
    <t>TOCO COLORADO</t>
  </si>
  <si>
    <t>TOMATE</t>
  </si>
  <si>
    <t>TOMILLO</t>
  </si>
  <si>
    <t>TORONJA</t>
  </si>
  <si>
    <t>TORONJIL</t>
  </si>
  <si>
    <t>TOTORA</t>
  </si>
  <si>
    <t>TRÉBOL DE ALEJANDRIN</t>
  </si>
  <si>
    <t>TRIGO</t>
  </si>
  <si>
    <t>TRIGO FORRAJERO</t>
  </si>
  <si>
    <t>TRITICALE</t>
  </si>
  <si>
    <t xml:space="preserve">TROMPA DE ANTA </t>
  </si>
  <si>
    <t>TROMPILLO</t>
  </si>
  <si>
    <t>TULIPÁN</t>
  </si>
  <si>
    <t>TUMBA VIEJA</t>
  </si>
  <si>
    <t xml:space="preserve">TUMBO </t>
  </si>
  <si>
    <t>TUMI</t>
  </si>
  <si>
    <t>TUNA</t>
  </si>
  <si>
    <t>ULUPICA</t>
  </si>
  <si>
    <t>URUNDEL</t>
  </si>
  <si>
    <t>URUPI</t>
  </si>
  <si>
    <t>UVA</t>
  </si>
  <si>
    <t>UVILLO</t>
  </si>
  <si>
    <t>VAINILLA</t>
  </si>
  <si>
    <t>VAINITA</t>
  </si>
  <si>
    <t xml:space="preserve">VERDOLAGA </t>
  </si>
  <si>
    <t xml:space="preserve">VICIA </t>
  </si>
  <si>
    <t>VINAL</t>
  </si>
  <si>
    <t>VITACA</t>
  </si>
  <si>
    <t>WACA PASTO</t>
  </si>
  <si>
    <t>WILLCA</t>
  </si>
  <si>
    <t>YAWARA</t>
  </si>
  <si>
    <t>YEGUAPARAQUI</t>
  </si>
  <si>
    <t>YERBA GUINEA</t>
  </si>
  <si>
    <t>YESQUERO</t>
  </si>
  <si>
    <t>YUCA</t>
  </si>
  <si>
    <t>ZACATE</t>
  </si>
  <si>
    <t>ZANAHORIA</t>
  </si>
  <si>
    <t xml:space="preserve">ZAPALLO </t>
  </si>
  <si>
    <t xml:space="preserve">ZARZAMORA </t>
  </si>
  <si>
    <t xml:space="preserve">OTRO </t>
  </si>
  <si>
    <t>Departamento</t>
  </si>
  <si>
    <t>BENI</t>
  </si>
  <si>
    <t>CHUQUISACA</t>
  </si>
  <si>
    <t>COCHABAMBA</t>
  </si>
  <si>
    <t>ORURO</t>
  </si>
  <si>
    <t>PANDO</t>
  </si>
  <si>
    <t>POTOSÍ</t>
  </si>
  <si>
    <t>SANTA CRUZ</t>
  </si>
  <si>
    <t>TARIJA</t>
  </si>
  <si>
    <t>BAURES</t>
  </si>
  <si>
    <t>AZURDUY</t>
  </si>
  <si>
    <t>AIQUILE</t>
  </si>
  <si>
    <t>ACHACACHI</t>
  </si>
  <si>
    <t>ANTEQUERA</t>
  </si>
  <si>
    <t>BELLA_FLOR</t>
  </si>
  <si>
    <t>ACASIO</t>
  </si>
  <si>
    <t>ASCENSIÓN_DE_GUARAYOS</t>
  </si>
  <si>
    <t>BERMEJO</t>
  </si>
  <si>
    <t>EXALTACIÓN</t>
  </si>
  <si>
    <t>CAMARGO</t>
  </si>
  <si>
    <t>ALALAY</t>
  </si>
  <si>
    <t>ACHOCALLA</t>
  </si>
  <si>
    <t>PALCA</t>
  </si>
  <si>
    <t>BELÉN_DE_ANDAMARCA</t>
  </si>
  <si>
    <t>BOLPEBRA</t>
  </si>
  <si>
    <t>ARAMPAMPA</t>
  </si>
  <si>
    <t>BOYUIBE</t>
  </si>
  <si>
    <t>GUAYARAMERÍN</t>
  </si>
  <si>
    <t>CULPINA</t>
  </si>
  <si>
    <t>ANZALDO</t>
  </si>
  <si>
    <t>ALTO_BENI</t>
  </si>
  <si>
    <t>MECAPACA</t>
  </si>
  <si>
    <t>CARACOLLO</t>
  </si>
  <si>
    <t>COBIJA</t>
  </si>
  <si>
    <t>ATOCHA</t>
  </si>
  <si>
    <t>BUENA_VISTA</t>
  </si>
  <si>
    <t>EL_PUENTE</t>
  </si>
  <si>
    <t>HUACARAJE</t>
  </si>
  <si>
    <t>EL_VILLAR</t>
  </si>
  <si>
    <t>ARANI</t>
  </si>
  <si>
    <t>ANCORAIMES</t>
  </si>
  <si>
    <t>CARANGAS</t>
  </si>
  <si>
    <t>FILADELFIA</t>
  </si>
  <si>
    <t>BETANZOS</t>
  </si>
  <si>
    <t>CABEZAS</t>
  </si>
  <si>
    <t>ENTRE_RÍOS</t>
  </si>
  <si>
    <t>LA_PAZ</t>
  </si>
  <si>
    <t>LORETO</t>
  </si>
  <si>
    <t>HUACARETA</t>
  </si>
  <si>
    <t>ARBIETO</t>
  </si>
  <si>
    <t>APOLO</t>
  </si>
  <si>
    <t>EL_ALTO</t>
  </si>
  <si>
    <t>CHALLAPATA</t>
  </si>
  <si>
    <t>INGAVI</t>
  </si>
  <si>
    <t>CAIZA_"D"</t>
  </si>
  <si>
    <t>CAMIRI</t>
  </si>
  <si>
    <t>PADCAYA</t>
  </si>
  <si>
    <t>MAGDALENA</t>
  </si>
  <si>
    <t>HUACAYA</t>
  </si>
  <si>
    <t>ARQUE</t>
  </si>
  <si>
    <t>AUCAPATA</t>
  </si>
  <si>
    <t>CHIPAYA</t>
  </si>
  <si>
    <t>NUEVA_ESPERANZA</t>
  </si>
  <si>
    <t>CARIPUYO</t>
  </si>
  <si>
    <t>CARMEN_RIVERO_TÓRREZ</t>
  </si>
  <si>
    <t>PUERTO_SILES</t>
  </si>
  <si>
    <t>ICLA</t>
  </si>
  <si>
    <t>BOLÍVAR</t>
  </si>
  <si>
    <t>AYATA</t>
  </si>
  <si>
    <t>CHOQUE_COTA</t>
  </si>
  <si>
    <t>PORVENIR</t>
  </si>
  <si>
    <t>CHAQUI</t>
  </si>
  <si>
    <t>CHARAGUA</t>
  </si>
  <si>
    <t>URIONDO</t>
  </si>
  <si>
    <t>REYES</t>
  </si>
  <si>
    <t>INCAHUASI</t>
  </si>
  <si>
    <t>CAPINOTA</t>
  </si>
  <si>
    <t>AYO_AYO</t>
  </si>
  <si>
    <t>CHUA_COCANI</t>
  </si>
  <si>
    <t>COIPASA</t>
  </si>
  <si>
    <t>PUERTO_GONZALO_MORENO</t>
  </si>
  <si>
    <t>COLPA_BÉLGICA</t>
  </si>
  <si>
    <t>VILLA_SAN_LORENZO</t>
  </si>
  <si>
    <t>SANTA_CRUZ</t>
  </si>
  <si>
    <t>RIBERALTA</t>
  </si>
  <si>
    <t>LAS_CARRERAS</t>
  </si>
  <si>
    <t>CHIMORÉ</t>
  </si>
  <si>
    <t>BATALLAS</t>
  </si>
  <si>
    <t>HUARINA</t>
  </si>
  <si>
    <t>CORQUE</t>
  </si>
  <si>
    <t>PUERTO_RICO</t>
  </si>
  <si>
    <t>CHUQUIHUTA</t>
  </si>
  <si>
    <t>COMARAPA</t>
  </si>
  <si>
    <t>VILLAMONTES</t>
  </si>
  <si>
    <t>RURRENABAQUE</t>
  </si>
  <si>
    <t>MACHARETÍ</t>
  </si>
  <si>
    <t>CLIZA</t>
  </si>
  <si>
    <t>CAIROMA</t>
  </si>
  <si>
    <t>SANTIAGO_DE_HUATA</t>
  </si>
  <si>
    <t>CRUZ_DE_MACHACAMARCA</t>
  </si>
  <si>
    <t>SAN_LORENZO</t>
  </si>
  <si>
    <t>CKOCHAS</t>
  </si>
  <si>
    <t>CONCEPCIÓN</t>
  </si>
  <si>
    <t>YACUIBA</t>
  </si>
  <si>
    <t>SAN_ANDRÉS</t>
  </si>
  <si>
    <t>MOJOCOYA</t>
  </si>
  <si>
    <t>COCAPATA</t>
  </si>
  <si>
    <t>CAJUATA</t>
  </si>
  <si>
    <t>HUATAJATA</t>
  </si>
  <si>
    <t>CURAHUARA_DE_CARANGAS</t>
  </si>
  <si>
    <t>SAN_PEDRO</t>
  </si>
  <si>
    <t>COLCHA_"K"</t>
  </si>
  <si>
    <t>COTOCA</t>
  </si>
  <si>
    <t>YUNCHARÁ</t>
  </si>
  <si>
    <t>SAN_BORJA</t>
  </si>
  <si>
    <t>MONTEAGUDO</t>
  </si>
  <si>
    <t>CALACOTO</t>
  </si>
  <si>
    <t>COROCORO</t>
  </si>
  <si>
    <t>EL_CHORO</t>
  </si>
  <si>
    <t>SANTA_ROSA</t>
  </si>
  <si>
    <t>COLQUECHACA</t>
  </si>
  <si>
    <t>CUATRO_CAÑADAS</t>
  </si>
  <si>
    <t>SAN_IGNACIO</t>
  </si>
  <si>
    <t>MUYUPAMPA</t>
  </si>
  <si>
    <t>COLCAPIRHUA</t>
  </si>
  <si>
    <t>CALAMARCA</t>
  </si>
  <si>
    <t>CAQUIAVIRI</t>
  </si>
  <si>
    <t>ESCARA</t>
  </si>
  <si>
    <t>SANTOS_MERCADO</t>
  </si>
  <si>
    <t>COTAGAITA</t>
  </si>
  <si>
    <t>CUEVO</t>
  </si>
  <si>
    <t>SAN_JAVIER</t>
  </si>
  <si>
    <t>PADILLA</t>
  </si>
  <si>
    <t>COLOMI</t>
  </si>
  <si>
    <t>CALLAPA</t>
  </si>
  <si>
    <t>ESMERALDA</t>
  </si>
  <si>
    <t>SENA</t>
  </si>
  <si>
    <t>LLALLAGUA</t>
  </si>
  <si>
    <t>SAN_JOAQUÍN</t>
  </si>
  <si>
    <t>POROMA</t>
  </si>
  <si>
    <t>CUCHUMUELA</t>
  </si>
  <si>
    <t>COMANCHE</t>
  </si>
  <si>
    <t>EUCALIPTUS</t>
  </si>
  <si>
    <t>VILLA_NUEVA_LOMA_ALTA</t>
  </si>
  <si>
    <t>LLICA</t>
  </si>
  <si>
    <t>EL_TORNO</t>
  </si>
  <si>
    <t>SAN_RAMÓN</t>
  </si>
  <si>
    <t>PRESTO</t>
  </si>
  <si>
    <t>CARANAVI</t>
  </si>
  <si>
    <t>CHARAÑA</t>
  </si>
  <si>
    <t>HUACHACALLA</t>
  </si>
  <si>
    <t>MOJINETE</t>
  </si>
  <si>
    <t>FERNÁNDEZ_ALONSO</t>
  </si>
  <si>
    <t>SANTA_ANA_DE_YACUMA</t>
  </si>
  <si>
    <t>SAN_LUCAS</t>
  </si>
  <si>
    <t>INDEPENDENCIA</t>
  </si>
  <si>
    <t>CATACORA</t>
  </si>
  <si>
    <t>WALDO_BALLIVIÁN</t>
  </si>
  <si>
    <t>HUANUNI</t>
  </si>
  <si>
    <t>OCURÍ</t>
  </si>
  <si>
    <t>GRAL._SAAVEDRA</t>
  </si>
  <si>
    <t>SOPACHUY</t>
  </si>
  <si>
    <t>MIZQUE</t>
  </si>
  <si>
    <t>CHACARILLA</t>
  </si>
  <si>
    <t>NAZACARA_DE_PACAJES</t>
  </si>
  <si>
    <t>HUARI</t>
  </si>
  <si>
    <t>POCOATA</t>
  </si>
  <si>
    <t>GUTIÉRREZ</t>
  </si>
  <si>
    <t>TRINIDAD</t>
  </si>
  <si>
    <t>SUCRE</t>
  </si>
  <si>
    <t>MOROCHATA</t>
  </si>
  <si>
    <t>HUAYLLAMARCA</t>
  </si>
  <si>
    <t>PORCO</t>
  </si>
  <si>
    <t>LA_GUARDIA</t>
  </si>
  <si>
    <t>TARABUCO</t>
  </si>
  <si>
    <t>OMEREQUE</t>
  </si>
  <si>
    <t>CHARAZANI</t>
  </si>
  <si>
    <t>PUERTO_ACOSTA</t>
  </si>
  <si>
    <t>LA_RIVERA</t>
  </si>
  <si>
    <t>LAGUNILLAS</t>
  </si>
  <si>
    <t>TARVITA</t>
  </si>
  <si>
    <t>PASORAPA</t>
  </si>
  <si>
    <t>MOCOMOCO</t>
  </si>
  <si>
    <t>MACHACAMARCA</t>
  </si>
  <si>
    <t>PUNA</t>
  </si>
  <si>
    <t>MAIRANA</t>
  </si>
  <si>
    <t>TOMINA</t>
  </si>
  <si>
    <t>POCONA</t>
  </si>
  <si>
    <t>CHULUMANI</t>
  </si>
  <si>
    <t>PUERTO_CARABUCO</t>
  </si>
  <si>
    <t>RAVELO</t>
  </si>
  <si>
    <t>MINEROS</t>
  </si>
  <si>
    <t>VILLA_ABECIA</t>
  </si>
  <si>
    <t>POJO</t>
  </si>
  <si>
    <t>CHUMA</t>
  </si>
  <si>
    <t>HUMANATA</t>
  </si>
  <si>
    <t>PAMPA_AULLAGAS</t>
  </si>
  <si>
    <t>SAN_AGUSTÍN</t>
  </si>
  <si>
    <t>MONTERO</t>
  </si>
  <si>
    <t>VILLA_ALCALA</t>
  </si>
  <si>
    <t>PUERTO_VILLARROEL</t>
  </si>
  <si>
    <t>COLLANA</t>
  </si>
  <si>
    <t>ESCOMA</t>
  </si>
  <si>
    <t>PARI_PARIA_SORACACHI</t>
  </si>
  <si>
    <t>SAN_ANTONIO_DE_ESMORUCO</t>
  </si>
  <si>
    <t>MORO_MORO</t>
  </si>
  <si>
    <t>VILLA_CHARCAS</t>
  </si>
  <si>
    <t>PUNATA</t>
  </si>
  <si>
    <t>COLQUENCHA</t>
  </si>
  <si>
    <t>PAZÑA</t>
  </si>
  <si>
    <t>SAN_PABLO_DE_LÍPEZ</t>
  </si>
  <si>
    <t>OKINAWA_UNO</t>
  </si>
  <si>
    <t>VILLA_SERRANO</t>
  </si>
  <si>
    <t>QUILLACOLLO</t>
  </si>
  <si>
    <t>COLQUIRI</t>
  </si>
  <si>
    <t>POOPÓ</t>
  </si>
  <si>
    <t>SAN_PEDRO_DE_BUENA_VISTA</t>
  </si>
  <si>
    <t>PAILÓN</t>
  </si>
  <si>
    <t>YAMPARÁEZ</t>
  </si>
  <si>
    <t>SACABA</t>
  </si>
  <si>
    <t>QUILLACAS</t>
  </si>
  <si>
    <t>SAN_PEDRO_DE_QUEMES</t>
  </si>
  <si>
    <t>PAMPA_GRANDE</t>
  </si>
  <si>
    <t>YOTALA</t>
  </si>
  <si>
    <t>SACABAMBA</t>
  </si>
  <si>
    <t>COMBAYA</t>
  </si>
  <si>
    <t>SORATA</t>
  </si>
  <si>
    <t>SABAYA</t>
  </si>
  <si>
    <t>TACOBAMBA</t>
  </si>
  <si>
    <t>PORONGO</t>
  </si>
  <si>
    <t>ZUDAÑEZ</t>
  </si>
  <si>
    <t>SAN_BENITO</t>
  </si>
  <si>
    <t>COPACABANA</t>
  </si>
  <si>
    <t>GUANAY</t>
  </si>
  <si>
    <t>SALINAS_DE_GARCI_MENDOZA</t>
  </si>
  <si>
    <t>TAHUA</t>
  </si>
  <si>
    <t>PORTACHUELO</t>
  </si>
  <si>
    <t>SANTIVÁÑEZ</t>
  </si>
  <si>
    <t>CORIPATA</t>
  </si>
  <si>
    <t>TACACOMA</t>
  </si>
  <si>
    <t>SAN_PEDRO_DE_TOTORA</t>
  </si>
  <si>
    <t>TINGUIPAYA</t>
  </si>
  <si>
    <t>POSTRER_VALLE</t>
  </si>
  <si>
    <t>SHINAHOTA</t>
  </si>
  <si>
    <t>QUIABAYA</t>
  </si>
  <si>
    <t>SANTIAGO_DE_ANDAMARCA</t>
  </si>
  <si>
    <t>TOMAVE</t>
  </si>
  <si>
    <t>PUCARÁ</t>
  </si>
  <si>
    <t>SICAYA</t>
  </si>
  <si>
    <t>COROICO</t>
  </si>
  <si>
    <t>TODOS_SANTOS</t>
  </si>
  <si>
    <t>TORO_TORO</t>
  </si>
  <si>
    <t>PUERTO_QUIJARRO</t>
  </si>
  <si>
    <t>SIPESIPE</t>
  </si>
  <si>
    <t>CURVA</t>
  </si>
  <si>
    <t>TIPUANI</t>
  </si>
  <si>
    <t>TOLEDO</t>
  </si>
  <si>
    <t>TUPIZA</t>
  </si>
  <si>
    <t>PUERTO_SUÁREZ</t>
  </si>
  <si>
    <t>TACACHI</t>
  </si>
  <si>
    <t>DESAGUADERO</t>
  </si>
  <si>
    <t>MAPIRI</t>
  </si>
  <si>
    <t>TURCO</t>
  </si>
  <si>
    <t>UNCÍA</t>
  </si>
  <si>
    <t>QUIRUSILLAS</t>
  </si>
  <si>
    <t>TACOPAYA</t>
  </si>
  <si>
    <t>TEOPONTE</t>
  </si>
  <si>
    <t>YUNGUYO_DE_LITORAL</t>
  </si>
  <si>
    <t>URMIRI</t>
  </si>
  <si>
    <t>ROBORÉ</t>
  </si>
  <si>
    <t>TAPACARÍ</t>
  </si>
  <si>
    <t>UYUNI</t>
  </si>
  <si>
    <t>SAIPINA</t>
  </si>
  <si>
    <t>TARATA</t>
  </si>
  <si>
    <t>PELECHUCO</t>
  </si>
  <si>
    <t>VILLA_DE_SACACA</t>
  </si>
  <si>
    <t>SAMAIPATA</t>
  </si>
  <si>
    <t>TIQUIPAYA</t>
  </si>
  <si>
    <t>GUAQUI</t>
  </si>
  <si>
    <t>VIACHA</t>
  </si>
  <si>
    <t>VILLAZÓN</t>
  </si>
  <si>
    <t>SAN_ANTONIO_DE_LOMERÍO</t>
  </si>
  <si>
    <t>TIRAQUE</t>
  </si>
  <si>
    <t>VITICHI</t>
  </si>
  <si>
    <t>SAN_CARLOS</t>
  </si>
  <si>
    <t>TIAHUANACU</t>
  </si>
  <si>
    <t>YOCALLA</t>
  </si>
  <si>
    <t>SAN_IGNACIO_DE_VELASCO</t>
  </si>
  <si>
    <t>TOLATA</t>
  </si>
  <si>
    <t>ICHOCA</t>
  </si>
  <si>
    <t>SAN_ANDRÉS_DE_MACHACA</t>
  </si>
  <si>
    <t>SAN_JOSÉ_DE_CHIQUITOS</t>
  </si>
  <si>
    <t>VACAS</t>
  </si>
  <si>
    <t>INQUISIVI</t>
  </si>
  <si>
    <t>JESÚS_DE_MACHACA</t>
  </si>
  <si>
    <t>SAN_JUAN_DE_YAPACANÍ</t>
  </si>
  <si>
    <t>VILA_VILA</t>
  </si>
  <si>
    <t>IRUPANA</t>
  </si>
  <si>
    <t>TARACO</t>
  </si>
  <si>
    <t>SAN_JULIÁN</t>
  </si>
  <si>
    <t>VILLA_RIVERO</t>
  </si>
  <si>
    <t>IXIAMAS</t>
  </si>
  <si>
    <t>LURIBAY</t>
  </si>
  <si>
    <t>SAN_MATÍAS</t>
  </si>
  <si>
    <t>VILLA_TUNARI</t>
  </si>
  <si>
    <t>SAPAHAQUI</t>
  </si>
  <si>
    <t>SAN_MIGUEL_DE_VELASCO</t>
  </si>
  <si>
    <t>VINTO</t>
  </si>
  <si>
    <t>YACO</t>
  </si>
  <si>
    <t>LA_ASUNTA</t>
  </si>
  <si>
    <t>MALLA</t>
  </si>
  <si>
    <t>SAN_RAFAEL</t>
  </si>
  <si>
    <t>LAJA</t>
  </si>
  <si>
    <t>SANTA_CRUZ_DE_LA_SIERRA</t>
  </si>
  <si>
    <t>QUIME</t>
  </si>
  <si>
    <t>SANTA_ROSA_DEL_SARA</t>
  </si>
  <si>
    <t>TRIGAL</t>
  </si>
  <si>
    <t>URUBICHÁ</t>
  </si>
  <si>
    <t>VALLEGRANDE</t>
  </si>
  <si>
    <t>VILLA_LIBERTAD_LICOMA</t>
  </si>
  <si>
    <t>WARNES</t>
  </si>
  <si>
    <t>YAPACANÍ</t>
  </si>
  <si>
    <t>PALOS_BLANCOS</t>
  </si>
  <si>
    <t>PAPEL_PAMPA</t>
  </si>
  <si>
    <t>YANACACHI</t>
  </si>
  <si>
    <t>PATACAMAYA</t>
  </si>
  <si>
    <t>PUCARANI</t>
  </si>
  <si>
    <t>PUERTO_PÉREZ</t>
  </si>
  <si>
    <t>SICA_SICA</t>
  </si>
  <si>
    <t>UMALA</t>
  </si>
  <si>
    <t>SAN_BUENAVENTURA</t>
  </si>
  <si>
    <t>SAN_PEDRO_DE_CURAHUARA</t>
  </si>
  <si>
    <t>SAN_PEDRO_DE_TIQUINA</t>
  </si>
  <si>
    <t>SANTIAGO_DE_MACHACA</t>
  </si>
  <si>
    <t>TITO_YUPANQUI</t>
  </si>
  <si>
    <t>Provincia</t>
  </si>
  <si>
    <t>Municipio</t>
  </si>
  <si>
    <t>Cod</t>
  </si>
  <si>
    <t>Departamento1</t>
  </si>
  <si>
    <t>BENI.</t>
  </si>
  <si>
    <t>CHUQUISACA.</t>
  </si>
  <si>
    <t>COCHABAMBA.</t>
  </si>
  <si>
    <t>ORURO.</t>
  </si>
  <si>
    <t>PANDO.</t>
  </si>
  <si>
    <t>POTOSÍ.</t>
  </si>
  <si>
    <t>SANTA_CRUZ.</t>
  </si>
  <si>
    <t>TARIJA.</t>
  </si>
  <si>
    <t>OROPEZA</t>
  </si>
  <si>
    <t>ZUDÁÑEZ</t>
  </si>
  <si>
    <t>HERNANDO_SILES</t>
  </si>
  <si>
    <t>NOR_CINTI</t>
  </si>
  <si>
    <t>BELISARIO_BOETO</t>
  </si>
  <si>
    <t>SUD_CINTI</t>
  </si>
  <si>
    <t>LUIS_CALVO</t>
  </si>
  <si>
    <t>MURILLO</t>
  </si>
  <si>
    <t>OMASUYOS</t>
  </si>
  <si>
    <t>PACAJES</t>
  </si>
  <si>
    <t>CAMACHO</t>
  </si>
  <si>
    <t>MUÑECAS</t>
  </si>
  <si>
    <t>LARECAJA</t>
  </si>
  <si>
    <t>FRANZ_TAMAYO</t>
  </si>
  <si>
    <t>LOAYZA</t>
  </si>
  <si>
    <t>LOS_ANDES</t>
  </si>
  <si>
    <t>AROMA</t>
  </si>
  <si>
    <t>NOR_YUNGAS</t>
  </si>
  <si>
    <t>ABEL_ITURRALDE</t>
  </si>
  <si>
    <t>BAUTISTA_SAAVEDRA</t>
  </si>
  <si>
    <t>MANCO_KAPAC</t>
  </si>
  <si>
    <t>GUALBERTO_VILLARROEL</t>
  </si>
  <si>
    <t>JOSÉ_MANUEL_PANDO</t>
  </si>
  <si>
    <t>CERCADO</t>
  </si>
  <si>
    <t>CAMPERO</t>
  </si>
  <si>
    <t>AYOPAYA</t>
  </si>
  <si>
    <t>ESTEBAN_ARZE</t>
  </si>
  <si>
    <t>GERMAN_JORDAN</t>
  </si>
  <si>
    <t>CHAPARE</t>
  </si>
  <si>
    <t>CARRASCO</t>
  </si>
  <si>
    <t>CERCADO_OR</t>
  </si>
  <si>
    <t>ABAROA</t>
  </si>
  <si>
    <t>SAJAMA</t>
  </si>
  <si>
    <t>LITORAL</t>
  </si>
  <si>
    <t>PANTALEÓN_DALENCE</t>
  </si>
  <si>
    <t>LADISLAO_CABRERA</t>
  </si>
  <si>
    <t>SAUCARÍ</t>
  </si>
  <si>
    <t>TOMÁS_BARRÓN</t>
  </si>
  <si>
    <t>SUR_CARANGAS</t>
  </si>
  <si>
    <t>SEBASTIÁN_PAGADOR</t>
  </si>
  <si>
    <t>MEJILLONES</t>
  </si>
  <si>
    <t>NOR_CARANGAS</t>
  </si>
  <si>
    <t>TOMÁS_FRÍAS</t>
  </si>
  <si>
    <t>RAFAEL_BUSTILLO</t>
  </si>
  <si>
    <t>CORNELIO_SAAVEDRA</t>
  </si>
  <si>
    <t>CHARCAS</t>
  </si>
  <si>
    <t>NOR_CHICHAS</t>
  </si>
  <si>
    <t>ALONSO_DE_IBÁÑEZ</t>
  </si>
  <si>
    <t>SUR_CHICHAS</t>
  </si>
  <si>
    <t>NOR_LÍPEZ</t>
  </si>
  <si>
    <t>SUR_LÍPEZ</t>
  </si>
  <si>
    <t>JOSÉ_MARÍA_LINARES</t>
  </si>
  <si>
    <t>ANTONIO_QUIJARRO</t>
  </si>
  <si>
    <t>BERNARDINO_BILBAO_RIOJA</t>
  </si>
  <si>
    <t>DANIEL_CAMPOS</t>
  </si>
  <si>
    <t>MODESTO_OMISTE</t>
  </si>
  <si>
    <t>ENRIQUE_BALDIVIESO</t>
  </si>
  <si>
    <t>CERCADO_TJ</t>
  </si>
  <si>
    <t>ANICETO_ARCE</t>
  </si>
  <si>
    <t>GRAN_CHACO</t>
  </si>
  <si>
    <t>AVILES</t>
  </si>
  <si>
    <t>MÉNDEZ</t>
  </si>
  <si>
    <t>BURNET_O_CONNOR</t>
  </si>
  <si>
    <t>ANDRÉS_IBÁÑEZ</t>
  </si>
  <si>
    <t>VELASCO</t>
  </si>
  <si>
    <t>ICHILO</t>
  </si>
  <si>
    <t>CHIQUITOS</t>
  </si>
  <si>
    <t>SARA</t>
  </si>
  <si>
    <t>CORDILLERA</t>
  </si>
  <si>
    <t>FLORIDA</t>
  </si>
  <si>
    <t>OBISPO_SANTISTEVAN</t>
  </si>
  <si>
    <t>ÑUFLO_DE_CHÁVEZ</t>
  </si>
  <si>
    <t>ÁNGEL_SANDÓVAL</t>
  </si>
  <si>
    <t>MANUEL_MARÍA_CABALLERO</t>
  </si>
  <si>
    <t>GERMÁN_BUSCH</t>
  </si>
  <si>
    <t>GUARAYOS</t>
  </si>
  <si>
    <t>CERCADO_BN</t>
  </si>
  <si>
    <t>VACA_DÍES</t>
  </si>
  <si>
    <t>JOSÉ_BALLIVIAN</t>
  </si>
  <si>
    <t>YACUMA</t>
  </si>
  <si>
    <t>MOXOS</t>
  </si>
  <si>
    <t>MARBÁN</t>
  </si>
  <si>
    <t>MAMORÉ</t>
  </si>
  <si>
    <t>ITÉNEZ</t>
  </si>
  <si>
    <t>NICOLÁS_SUÁREZ</t>
  </si>
  <si>
    <t>MANURIPI</t>
  </si>
  <si>
    <t>MADRE_DE_DIOS</t>
  </si>
  <si>
    <t>ABUNÁ</t>
  </si>
  <si>
    <t>FEDERICO_ROMÁN</t>
  </si>
  <si>
    <t>Acasio</t>
  </si>
  <si>
    <t>Achacachi</t>
  </si>
  <si>
    <t>Achocalla</t>
  </si>
  <si>
    <t>Aiquile</t>
  </si>
  <si>
    <t>Alalay</t>
  </si>
  <si>
    <t>Alto Beni</t>
  </si>
  <si>
    <t>Ancoraimes</t>
  </si>
  <si>
    <t>Antequera</t>
  </si>
  <si>
    <t>Anzaldo</t>
  </si>
  <si>
    <t>Apolo</t>
  </si>
  <si>
    <t>Arampampa</t>
  </si>
  <si>
    <t>Arani</t>
  </si>
  <si>
    <t>Arbieto</t>
  </si>
  <si>
    <t>Arque</t>
  </si>
  <si>
    <t>Ascensión de Guarayos</t>
  </si>
  <si>
    <t>Atocha</t>
  </si>
  <si>
    <t>Aucapata</t>
  </si>
  <si>
    <t>Ayata</t>
  </si>
  <si>
    <t>Ayo Ayo</t>
  </si>
  <si>
    <t>Azurduy</t>
  </si>
  <si>
    <t>Batallas</t>
  </si>
  <si>
    <t>Baures</t>
  </si>
  <si>
    <t>Belén de Andamarca</t>
  </si>
  <si>
    <t>Bella Flor</t>
  </si>
  <si>
    <t>Bermejo</t>
  </si>
  <si>
    <t>Betanzos</t>
  </si>
  <si>
    <t>Bolívar</t>
  </si>
  <si>
    <t>Bolpebra</t>
  </si>
  <si>
    <t>Boyuibe</t>
  </si>
  <si>
    <t>Buena Vista</t>
  </si>
  <si>
    <t>Cabezas</t>
  </si>
  <si>
    <t>Cairoma</t>
  </si>
  <si>
    <t>Caiza "D"</t>
  </si>
  <si>
    <t>Cajuata</t>
  </si>
  <si>
    <t>Calacoto</t>
  </si>
  <si>
    <t>Calamarca</t>
  </si>
  <si>
    <t>Callapa</t>
  </si>
  <si>
    <t>Camargo</t>
  </si>
  <si>
    <t>Camiri</t>
  </si>
  <si>
    <t>Capinota</t>
  </si>
  <si>
    <t>Caquiaviri</t>
  </si>
  <si>
    <t>Caracollo</t>
  </si>
  <si>
    <t>Caranavi</t>
  </si>
  <si>
    <t>Carangas</t>
  </si>
  <si>
    <t>Caraparí</t>
  </si>
  <si>
    <t>Caripuyo</t>
  </si>
  <si>
    <t>Carmen Rivero Tórrez</t>
  </si>
  <si>
    <t>Catacora</t>
  </si>
  <si>
    <t>Chacarilla</t>
  </si>
  <si>
    <t>Challapata</t>
  </si>
  <si>
    <t>Chaqui</t>
  </si>
  <si>
    <t>Charagua</t>
  </si>
  <si>
    <t>Charaña</t>
  </si>
  <si>
    <t>Charazani</t>
  </si>
  <si>
    <t>Chayanta</t>
  </si>
  <si>
    <t>Chimoré</t>
  </si>
  <si>
    <t>Chipaya</t>
  </si>
  <si>
    <t>Choque Cota</t>
  </si>
  <si>
    <t>Chua Cocani</t>
  </si>
  <si>
    <t>Chulumani</t>
  </si>
  <si>
    <t>Chuma</t>
  </si>
  <si>
    <t>Chuquihuta</t>
  </si>
  <si>
    <t>Ckochas</t>
  </si>
  <si>
    <t>Cliza</t>
  </si>
  <si>
    <t>Cobija</t>
  </si>
  <si>
    <t>Cocapata</t>
  </si>
  <si>
    <t>Cochabamba</t>
  </si>
  <si>
    <t>Coipasa</t>
  </si>
  <si>
    <t>Colcapirhua</t>
  </si>
  <si>
    <t>Colcha "K"</t>
  </si>
  <si>
    <t>Collana</t>
  </si>
  <si>
    <t>Colomi</t>
  </si>
  <si>
    <t>Colpa Bélgica</t>
  </si>
  <si>
    <t>Colquechaca</t>
  </si>
  <si>
    <t>Colquencha</t>
  </si>
  <si>
    <t>Colquiri</t>
  </si>
  <si>
    <t>Comanche</t>
  </si>
  <si>
    <t>Comarapa</t>
  </si>
  <si>
    <t>Combaya</t>
  </si>
  <si>
    <t>Concepción</t>
  </si>
  <si>
    <t>Copacabana</t>
  </si>
  <si>
    <t>Coripata</t>
  </si>
  <si>
    <t>Corocoro</t>
  </si>
  <si>
    <t>Coroico</t>
  </si>
  <si>
    <t>Corque</t>
  </si>
  <si>
    <t>Cotagaita</t>
  </si>
  <si>
    <t>Cotoca</t>
  </si>
  <si>
    <t>Cruz de Machacamarca</t>
  </si>
  <si>
    <t>Cuatro Cañadas</t>
  </si>
  <si>
    <t>Cuchumuela</t>
  </si>
  <si>
    <t>Cuevo</t>
  </si>
  <si>
    <t>Culpina</t>
  </si>
  <si>
    <t>Curahuara de Carangas</t>
  </si>
  <si>
    <t>Curva</t>
  </si>
  <si>
    <t>Desaguadero</t>
  </si>
  <si>
    <t>El Alto</t>
  </si>
  <si>
    <t>El Choro</t>
  </si>
  <si>
    <t>El Puente.</t>
  </si>
  <si>
    <t>El Puente</t>
  </si>
  <si>
    <t>El Torno</t>
  </si>
  <si>
    <t>El Villar</t>
  </si>
  <si>
    <t>Entre Ríos.</t>
  </si>
  <si>
    <t>Entre Ríos</t>
  </si>
  <si>
    <t>Escara</t>
  </si>
  <si>
    <t>Escoma</t>
  </si>
  <si>
    <t>Esmeralda</t>
  </si>
  <si>
    <t>Eucaliptus</t>
  </si>
  <si>
    <t>Exaltación</t>
  </si>
  <si>
    <t>Fernández Alonso</t>
  </si>
  <si>
    <t>Filadelfia</t>
  </si>
  <si>
    <t>Gral. Saavedra</t>
  </si>
  <si>
    <t>Guanay</t>
  </si>
  <si>
    <t>Guaqui</t>
  </si>
  <si>
    <t>Guayaramerín</t>
  </si>
  <si>
    <t>Gutiérrez</t>
  </si>
  <si>
    <t>Huacaraje</t>
  </si>
  <si>
    <t>Huacareta</t>
  </si>
  <si>
    <t>Huacaya</t>
  </si>
  <si>
    <t>Huachacalla</t>
  </si>
  <si>
    <t>Huanuni</t>
  </si>
  <si>
    <t>Huari</t>
  </si>
  <si>
    <t>Huarina</t>
  </si>
  <si>
    <t>Huatajata</t>
  </si>
  <si>
    <t>Huayllamarca</t>
  </si>
  <si>
    <t>Humanata</t>
  </si>
  <si>
    <t>Ichoca</t>
  </si>
  <si>
    <t>Icla</t>
  </si>
  <si>
    <t>Incahuasi</t>
  </si>
  <si>
    <t>Independencia</t>
  </si>
  <si>
    <t>Ingavi</t>
  </si>
  <si>
    <t>Inquisivi</t>
  </si>
  <si>
    <t>Irupana</t>
  </si>
  <si>
    <t>Ixiamas</t>
  </si>
  <si>
    <t>Jesús de Machaca</t>
  </si>
  <si>
    <t>La Asunta</t>
  </si>
  <si>
    <t>La Guardia</t>
  </si>
  <si>
    <t>La Paz</t>
  </si>
  <si>
    <t>La Rivera</t>
  </si>
  <si>
    <t>Lagunillas</t>
  </si>
  <si>
    <t>Laja</t>
  </si>
  <si>
    <t>Las carreras</t>
  </si>
  <si>
    <t>Llallagua</t>
  </si>
  <si>
    <t>Llica</t>
  </si>
  <si>
    <t>Loreto</t>
  </si>
  <si>
    <t>Luribay</t>
  </si>
  <si>
    <t>Machacamarca</t>
  </si>
  <si>
    <t>Macharetí</t>
  </si>
  <si>
    <t>Magdalena</t>
  </si>
  <si>
    <t>Mairana</t>
  </si>
  <si>
    <t>Malla</t>
  </si>
  <si>
    <t>Mapiri</t>
  </si>
  <si>
    <t>Mecapaca</t>
  </si>
  <si>
    <t>Mineros</t>
  </si>
  <si>
    <t>Mizque</t>
  </si>
  <si>
    <t>Mocomoco</t>
  </si>
  <si>
    <t>Mojinete</t>
  </si>
  <si>
    <t>Mojocoya</t>
  </si>
  <si>
    <t>Monteagudo</t>
  </si>
  <si>
    <t>Montero</t>
  </si>
  <si>
    <t>Moro Moro</t>
  </si>
  <si>
    <t>Morochata</t>
  </si>
  <si>
    <t>Muyupampa</t>
  </si>
  <si>
    <t>Nazacara de Pacajes</t>
  </si>
  <si>
    <t>Nueva Esperanza</t>
  </si>
  <si>
    <t>Ocurí</t>
  </si>
  <si>
    <t>Okinawa Uno</t>
  </si>
  <si>
    <t>Omereque</t>
  </si>
  <si>
    <t>Oruro</t>
  </si>
  <si>
    <t>Padcaya</t>
  </si>
  <si>
    <t>Padilla</t>
  </si>
  <si>
    <t>Pailón</t>
  </si>
  <si>
    <t>Palca</t>
  </si>
  <si>
    <t>Palos Blancos</t>
  </si>
  <si>
    <t>Pampa Aullagas</t>
  </si>
  <si>
    <t>Pampa Grande</t>
  </si>
  <si>
    <t>Papel Pampa</t>
  </si>
  <si>
    <t>Pari - Paria - Soracachi</t>
  </si>
  <si>
    <t>Pasorapa</t>
  </si>
  <si>
    <t>Patacamaya</t>
  </si>
  <si>
    <t>Pazña</t>
  </si>
  <si>
    <t>Pelechuco</t>
  </si>
  <si>
    <t>Pocoata</t>
  </si>
  <si>
    <t>Pocona</t>
  </si>
  <si>
    <t>Pojo</t>
  </si>
  <si>
    <t>Poopó</t>
  </si>
  <si>
    <t>Porco</t>
  </si>
  <si>
    <t>Poroma</t>
  </si>
  <si>
    <t>Porongo</t>
  </si>
  <si>
    <t>Portachuelo</t>
  </si>
  <si>
    <t>Porvenir</t>
  </si>
  <si>
    <t>Postrer Valle</t>
  </si>
  <si>
    <t>Potosí</t>
  </si>
  <si>
    <t>Presto</t>
  </si>
  <si>
    <t>Pucará</t>
  </si>
  <si>
    <t>Pucarani</t>
  </si>
  <si>
    <t>Puerto Acosta</t>
  </si>
  <si>
    <t>Puerto Carabuco</t>
  </si>
  <si>
    <t>Puerto Gonzalo Moreno</t>
  </si>
  <si>
    <t>Puerto Pérez</t>
  </si>
  <si>
    <t>Puerto Quijarro</t>
  </si>
  <si>
    <t>Puerto Rico</t>
  </si>
  <si>
    <t>Puerto Siles</t>
  </si>
  <si>
    <t>Puerto Suárez</t>
  </si>
  <si>
    <t>Puerto Villarroel</t>
  </si>
  <si>
    <t>Puna</t>
  </si>
  <si>
    <t>Punata</t>
  </si>
  <si>
    <t>Quiabaya</t>
  </si>
  <si>
    <t>Quillacas</t>
  </si>
  <si>
    <t>Quillacollo</t>
  </si>
  <si>
    <t>Quime</t>
  </si>
  <si>
    <t>Quirusillas</t>
  </si>
  <si>
    <t>Ravelo</t>
  </si>
  <si>
    <t>Reyes</t>
  </si>
  <si>
    <t>Riberalta</t>
  </si>
  <si>
    <t>Roboré</t>
  </si>
  <si>
    <t>Rurrenabaque</t>
  </si>
  <si>
    <t>Sabaya</t>
  </si>
  <si>
    <t>Sacaba</t>
  </si>
  <si>
    <t>Sacabamba</t>
  </si>
  <si>
    <t>Saipina</t>
  </si>
  <si>
    <t>Salinas de Garci Mendoza</t>
  </si>
  <si>
    <t>Samaipata</t>
  </si>
  <si>
    <t>San Agustín</t>
  </si>
  <si>
    <t>San Andrés</t>
  </si>
  <si>
    <t>San Andrés de Machaca</t>
  </si>
  <si>
    <t>San Antonio de Esmoruco</t>
  </si>
  <si>
    <t>San Antonio de Lomerío</t>
  </si>
  <si>
    <t>San Benito</t>
  </si>
  <si>
    <t>San Borja</t>
  </si>
  <si>
    <t>San Buenaventura</t>
  </si>
  <si>
    <t>San Carlos</t>
  </si>
  <si>
    <t>San Ignacio</t>
  </si>
  <si>
    <t>San Ignacio de Velasco</t>
  </si>
  <si>
    <t>San Javier.</t>
  </si>
  <si>
    <t>San Javier</t>
  </si>
  <si>
    <t>San Joaquín</t>
  </si>
  <si>
    <t>San José de Chiquitos</t>
  </si>
  <si>
    <t>San Juan de Yapacaní</t>
  </si>
  <si>
    <t>San Julián</t>
  </si>
  <si>
    <t>San Lorenzo</t>
  </si>
  <si>
    <t>San Lucas</t>
  </si>
  <si>
    <t>San Matías</t>
  </si>
  <si>
    <t>San Miguel de Velasco</t>
  </si>
  <si>
    <t>San Pablo de Lípez</t>
  </si>
  <si>
    <t>San Pedro.</t>
  </si>
  <si>
    <t>San Pedro</t>
  </si>
  <si>
    <t>San Pedro de Buena Vista</t>
  </si>
  <si>
    <t>San Pedro de Curahuara</t>
  </si>
  <si>
    <t>San Pedro de Quemes</t>
  </si>
  <si>
    <t>San Pedro de Tiquina</t>
  </si>
  <si>
    <t>San Pedro de Totora</t>
  </si>
  <si>
    <t>San Rafael</t>
  </si>
  <si>
    <t>San Ramón.</t>
  </si>
  <si>
    <t>San Ramón</t>
  </si>
  <si>
    <t>Santa Ana de Yacuma</t>
  </si>
  <si>
    <t>Santa Cruz de la Sierra</t>
  </si>
  <si>
    <t>Santa Rosa.</t>
  </si>
  <si>
    <t>Santa Rosa</t>
  </si>
  <si>
    <t>Santa Rosa del Sara</t>
  </si>
  <si>
    <t>Santiago de Andamarca</t>
  </si>
  <si>
    <t>Santiago de Huata</t>
  </si>
  <si>
    <t>Santiago de Machaca</t>
  </si>
  <si>
    <t>Santiváñez</t>
  </si>
  <si>
    <t>Santos Mercado</t>
  </si>
  <si>
    <t>Sapahaqui</t>
  </si>
  <si>
    <t>Sena</t>
  </si>
  <si>
    <t>Shinahota</t>
  </si>
  <si>
    <t>Sica Sica</t>
  </si>
  <si>
    <t>Sicaya</t>
  </si>
  <si>
    <t>Sipesipe</t>
  </si>
  <si>
    <t>Sopachuy</t>
  </si>
  <si>
    <t>Sorata</t>
  </si>
  <si>
    <t>Sucre</t>
  </si>
  <si>
    <t>Tacachi</t>
  </si>
  <si>
    <t>Tacacoma</t>
  </si>
  <si>
    <t>Tacobamba</t>
  </si>
  <si>
    <t>Tacopaya</t>
  </si>
  <si>
    <t>Tahua</t>
  </si>
  <si>
    <t>Tapacarí</t>
  </si>
  <si>
    <t>Tarabuco</t>
  </si>
  <si>
    <t>Taraco</t>
  </si>
  <si>
    <t>Tarata</t>
  </si>
  <si>
    <t>Tarija</t>
  </si>
  <si>
    <t>Tarvita</t>
  </si>
  <si>
    <t>Teoponte</t>
  </si>
  <si>
    <t>Tiahuanacu</t>
  </si>
  <si>
    <t>Tinguipaya</t>
  </si>
  <si>
    <t>Tipuani</t>
  </si>
  <si>
    <t>Tiquipaya</t>
  </si>
  <si>
    <t>Tiraque</t>
  </si>
  <si>
    <t>Tito Yupanqui</t>
  </si>
  <si>
    <t>Toco</t>
  </si>
  <si>
    <t>Todos Santos</t>
  </si>
  <si>
    <t>Tolata</t>
  </si>
  <si>
    <t>Toledo</t>
  </si>
  <si>
    <t>Tomave</t>
  </si>
  <si>
    <t>Tomina</t>
  </si>
  <si>
    <t>Toro Toro</t>
  </si>
  <si>
    <t>Totora</t>
  </si>
  <si>
    <t>Trigal</t>
  </si>
  <si>
    <t>Trinidad</t>
  </si>
  <si>
    <t>Tupiza</t>
  </si>
  <si>
    <t>Turco</t>
  </si>
  <si>
    <t>Umala</t>
  </si>
  <si>
    <t>Uncía</t>
  </si>
  <si>
    <t>Uriondo</t>
  </si>
  <si>
    <t>Urmiri</t>
  </si>
  <si>
    <t>Urubichá</t>
  </si>
  <si>
    <t>Uyuni</t>
  </si>
  <si>
    <t>Vacas</t>
  </si>
  <si>
    <t>Vallegrande</t>
  </si>
  <si>
    <t>Viacha</t>
  </si>
  <si>
    <t>Vila Vila</t>
  </si>
  <si>
    <t>Villa Abecia</t>
  </si>
  <si>
    <t>Villa Alcala</t>
  </si>
  <si>
    <t>Villa Charcas</t>
  </si>
  <si>
    <t>Villa de Sacaca</t>
  </si>
  <si>
    <t>Villa Libertad Licoma</t>
  </si>
  <si>
    <t>Villa Nueva (Loma Alta)</t>
  </si>
  <si>
    <t>Villa Rivero</t>
  </si>
  <si>
    <t>Villa San Lorenzo</t>
  </si>
  <si>
    <t>Villa Serrano</t>
  </si>
  <si>
    <t>Villa Tunari</t>
  </si>
  <si>
    <t>Villamontes</t>
  </si>
  <si>
    <t>Villazón</t>
  </si>
  <si>
    <t>Vinto</t>
  </si>
  <si>
    <t>Vitichi</t>
  </si>
  <si>
    <t>Waldo Ballivián</t>
  </si>
  <si>
    <t>Warnes</t>
  </si>
  <si>
    <t>Yaco</t>
  </si>
  <si>
    <t>Yacuiba</t>
  </si>
  <si>
    <t>Yamparáez</t>
  </si>
  <si>
    <t>Yanacachi</t>
  </si>
  <si>
    <t>Yapacaní</t>
  </si>
  <si>
    <t>Yocalla</t>
  </si>
  <si>
    <t>Yotala</t>
  </si>
  <si>
    <t>Yunchará</t>
  </si>
  <si>
    <t>Yunguyo de Litoral</t>
  </si>
  <si>
    <t>Zudañez</t>
  </si>
  <si>
    <t>Chuquisaca</t>
  </si>
  <si>
    <t>Oropeza</t>
  </si>
  <si>
    <t>VACA_DÍEZ</t>
  </si>
  <si>
    <t>VILLA SERRANO</t>
  </si>
  <si>
    <t>VILLA ABECIA</t>
  </si>
  <si>
    <t>PUERTO ACOSTA</t>
  </si>
  <si>
    <t>SICA SICA</t>
  </si>
  <si>
    <t>SAN PEDRO DE CURAHUARA</t>
  </si>
  <si>
    <t>SANTIAGO DE MACHACA</t>
  </si>
  <si>
    <t>CURAHUARA DE CARANGAS</t>
  </si>
  <si>
    <t>SALINAS DE GARCI MENDOZA</t>
  </si>
  <si>
    <t>SAN PEDRO DE TOTORA</t>
  </si>
  <si>
    <t>LA RIVERA</t>
  </si>
  <si>
    <t>SAN PEDRO DE BUENA VISTA</t>
  </si>
  <si>
    <t>VILLA DE SACACA</t>
  </si>
  <si>
    <t>COLCHA "K"</t>
  </si>
  <si>
    <t>SAN PABLO DE LÍPEZ</t>
  </si>
  <si>
    <t>SAN AGUSTÍN</t>
  </si>
  <si>
    <t>VILLA SAN LORENZO</t>
  </si>
  <si>
    <t>ENTRE RÍOS</t>
  </si>
  <si>
    <t>SANTA CRUZ DE LA SIERRA</t>
  </si>
  <si>
    <t>SAN IGNACIO DE VELASCO</t>
  </si>
  <si>
    <t>BUENA VISTA</t>
  </si>
  <si>
    <t>SAN JOSÉ DE CHIQUITOS</t>
  </si>
  <si>
    <t>SAN MATÍAS</t>
  </si>
  <si>
    <t>PUERTO SUÁREZ</t>
  </si>
  <si>
    <t>ASCENSIÓN DE GUARAYOS</t>
  </si>
  <si>
    <t>SANTA ANA DE YACUMA</t>
  </si>
  <si>
    <t>SAN IGNACIO</t>
  </si>
  <si>
    <t>SAN JOAQUÍN</t>
  </si>
  <si>
    <t>PUERTO RICO</t>
  </si>
  <si>
    <t>PUERTO GONZALO MORENO</t>
  </si>
  <si>
    <t>SANTA ROSA</t>
  </si>
  <si>
    <t>NUEVA ESPERANZA</t>
  </si>
  <si>
    <t>SAN LUCAS</t>
  </si>
  <si>
    <t>SAN BUENAVENTURA</t>
  </si>
  <si>
    <t>SAN PEDRO DE TIQUINA</t>
  </si>
  <si>
    <t>PAPEL PAMPA</t>
  </si>
  <si>
    <t>ALTO BENI</t>
  </si>
  <si>
    <t>VILA VILA</t>
  </si>
  <si>
    <t>VILLA RIVERO</t>
  </si>
  <si>
    <t>CHOQUE COTA</t>
  </si>
  <si>
    <t>PAMPA AULLAGAS</t>
  </si>
  <si>
    <t>TODOS SANTOS</t>
  </si>
  <si>
    <t>TORO TORO</t>
  </si>
  <si>
    <t>SAN PEDRO DE QUEMES</t>
  </si>
  <si>
    <t>CAIZA "D"</t>
  </si>
  <si>
    <t>EL PUENTE.</t>
  </si>
  <si>
    <t>OKINAWA UNO</t>
  </si>
  <si>
    <t>SAN MIGUEL DE VELASCO</t>
  </si>
  <si>
    <t>SAN CARLOS</t>
  </si>
  <si>
    <t>SANTA ROSA DEL SARA</t>
  </si>
  <si>
    <t>PAMPA GRANDE</t>
  </si>
  <si>
    <t>GRAL. SAAVEDRA</t>
  </si>
  <si>
    <t>SAN JAVIER.</t>
  </si>
  <si>
    <t>PUERTO QUIJARRO</t>
  </si>
  <si>
    <t>SAN JAVIER</t>
  </si>
  <si>
    <t>SAN BORJA</t>
  </si>
  <si>
    <t>SAN ANDRÉS</t>
  </si>
  <si>
    <t>SAN RAMÓN</t>
  </si>
  <si>
    <t>SAN PEDRO</t>
  </si>
  <si>
    <t>SAN LORENZO</t>
  </si>
  <si>
    <t>VILLA NUEVA (LOMA ALTA)</t>
  </si>
  <si>
    <t>LAS CARRERAS</t>
  </si>
  <si>
    <t>CHUA COCANI</t>
  </si>
  <si>
    <t>PUERTO CARABUCO</t>
  </si>
  <si>
    <t>AYO AYO</t>
  </si>
  <si>
    <t>TITO YUPANQUI</t>
  </si>
  <si>
    <t>VILLA TUNARI</t>
  </si>
  <si>
    <t>SAN BENITO</t>
  </si>
  <si>
    <t>EL CHORO</t>
  </si>
  <si>
    <t>CRUZ DE MACHACAMARCA</t>
  </si>
  <si>
    <t>SAN ANTONIO DE ESMORUCO</t>
  </si>
  <si>
    <t>SAN RAFAEL</t>
  </si>
  <si>
    <t>COLPA BÉLGICA</t>
  </si>
  <si>
    <t>MORO MORO</t>
  </si>
  <si>
    <t>SAN RAMÓN.</t>
  </si>
  <si>
    <t>CARMEN RIVERO TÓRREZ</t>
  </si>
  <si>
    <t>EL PUENTE</t>
  </si>
  <si>
    <t>SANTA ROSA.</t>
  </si>
  <si>
    <t>PUERTO SILES</t>
  </si>
  <si>
    <t>SANTOS MERCADO</t>
  </si>
  <si>
    <t>VILLA ALCALA</t>
  </si>
  <si>
    <t>VILLA CHARCAS</t>
  </si>
  <si>
    <t>PUERTO PÉREZ</t>
  </si>
  <si>
    <t>PARI - PARIA - SORACACHI</t>
  </si>
  <si>
    <t>YUNGUYO DE LITORAL</t>
  </si>
  <si>
    <t>LA GUARDIA</t>
  </si>
  <si>
    <t>SAN JUAN DE YAPACANÍ</t>
  </si>
  <si>
    <t>POSTRER VALLE</t>
  </si>
  <si>
    <t>FERNÁNDEZ ALONSO</t>
  </si>
  <si>
    <t>SAN JULIÁN</t>
  </si>
  <si>
    <t>BELLA FLOR</t>
  </si>
  <si>
    <t>HERNANDO SILES</t>
  </si>
  <si>
    <t>EL VILLAR</t>
  </si>
  <si>
    <t>EL ALTO</t>
  </si>
  <si>
    <t>SANTIAGO DE HUATA</t>
  </si>
  <si>
    <t>SAN ANDRÉS DE MACHACA</t>
  </si>
  <si>
    <t>LA ASUNTA</t>
  </si>
  <si>
    <t>PUERTO VILLARROEL</t>
  </si>
  <si>
    <t>EL TORNO</t>
  </si>
  <si>
    <t>SAN PEDRO.</t>
  </si>
  <si>
    <t>SAN ANTONIO DE LOMERÍO</t>
  </si>
  <si>
    <t>Zudáñez</t>
  </si>
  <si>
    <t>WALDO BALLIVIÁN</t>
  </si>
  <si>
    <t>JESÚS DE MACHACA</t>
  </si>
  <si>
    <t>VILLA LIBERTAD LICOMA</t>
  </si>
  <si>
    <t>ENTRE RÍOS.</t>
  </si>
  <si>
    <t>CUATRO CAÑADAS</t>
  </si>
  <si>
    <t>NOR CINTI</t>
  </si>
  <si>
    <t>PANTALEÓN DALENCE</t>
  </si>
  <si>
    <t>NAZACARA DE PACAJES</t>
  </si>
  <si>
    <t>BELISARIO BOETO</t>
  </si>
  <si>
    <t>LADISLAO CABRERA</t>
  </si>
  <si>
    <t>SUD CINTI</t>
  </si>
  <si>
    <t>LUIS CALVO</t>
  </si>
  <si>
    <t>TOMÁS BARRÓN</t>
  </si>
  <si>
    <t>SUR CARANGAS</t>
  </si>
  <si>
    <t>SEBASTIÁN PAGADOR</t>
  </si>
  <si>
    <t>Hernando Siles</t>
  </si>
  <si>
    <t>NOR CARANGAS</t>
  </si>
  <si>
    <t>FRANZ TAMAYO</t>
  </si>
  <si>
    <t>Nor Cinti</t>
  </si>
  <si>
    <t>SUD YUNGAS</t>
  </si>
  <si>
    <t>LOS ANDES</t>
  </si>
  <si>
    <t>Belisario Boeto</t>
  </si>
  <si>
    <t>Sud Cinti</t>
  </si>
  <si>
    <t>NOR YUNGAS</t>
  </si>
  <si>
    <t>ABEL ITURRALDE</t>
  </si>
  <si>
    <t>BAUTISTA SAAVEDRA</t>
  </si>
  <si>
    <t>Luis Calvo</t>
  </si>
  <si>
    <t>MANCO KAPAC</t>
  </si>
  <si>
    <t>GUALBERTO VILLARROEL</t>
  </si>
  <si>
    <t>JOSÉ MANUEL PANDO</t>
  </si>
  <si>
    <t>Murillo</t>
  </si>
  <si>
    <t>ESTEBAN ARZE</t>
  </si>
  <si>
    <t>Omasuyos</t>
  </si>
  <si>
    <t>GERMAN JORDAN</t>
  </si>
  <si>
    <t>Pacajes</t>
  </si>
  <si>
    <t>Camacho</t>
  </si>
  <si>
    <t>Muñecas</t>
  </si>
  <si>
    <t>Larecaja</t>
  </si>
  <si>
    <t>TOMÁS FRÍAS</t>
  </si>
  <si>
    <t>RAFAEL BUSTILLO</t>
  </si>
  <si>
    <t>CORNELIO SAAVEDRA</t>
  </si>
  <si>
    <t>Franz Tamayo</t>
  </si>
  <si>
    <t>NOR CHICHAS</t>
  </si>
  <si>
    <t>ALONSO DE IBÁÑEZ</t>
  </si>
  <si>
    <t>SUR CHICHAS</t>
  </si>
  <si>
    <t>NOR LÍPEZ</t>
  </si>
  <si>
    <t>SUR LÍPEZ</t>
  </si>
  <si>
    <t>JOSÉ MARÍA LINARES</t>
  </si>
  <si>
    <t>ANTONIO QUIJARRO</t>
  </si>
  <si>
    <t>Loayza</t>
  </si>
  <si>
    <t>BERNARDINO BILBAO RIOJA</t>
  </si>
  <si>
    <t>DANIEL CAMPOS</t>
  </si>
  <si>
    <t>MODESTO OMISTE</t>
  </si>
  <si>
    <t>ENRIQUE BALDIVIESO</t>
  </si>
  <si>
    <t>ANICETO ARCE</t>
  </si>
  <si>
    <t>GRAN CHACO</t>
  </si>
  <si>
    <t>BURNET O' CONNOR</t>
  </si>
  <si>
    <t>ANDRÉS IBÁÑEZ</t>
  </si>
  <si>
    <t>Sud Yungas</t>
  </si>
  <si>
    <t>Los Andes</t>
  </si>
  <si>
    <t>OBISPO SANTISTEVAN</t>
  </si>
  <si>
    <t>ÑUFLO DE CHÁVEZ</t>
  </si>
  <si>
    <t>Aroma</t>
  </si>
  <si>
    <t>ÁNGEL SANDÓVAL</t>
  </si>
  <si>
    <t>MANUEL MARÍA CABALLERO</t>
  </si>
  <si>
    <t>GERMÁN BUSCH</t>
  </si>
  <si>
    <t>Nor Yungas</t>
  </si>
  <si>
    <t>Abel Iturralde</t>
  </si>
  <si>
    <t>Bautista Saavedra</t>
  </si>
  <si>
    <t>NICOLÁS SUÁREZ</t>
  </si>
  <si>
    <t>Manco Kapac</t>
  </si>
  <si>
    <t>MADRE DE DIOS</t>
  </si>
  <si>
    <t>FEDERICO ROMÁN</t>
  </si>
  <si>
    <t>Gualberto Villarroel</t>
  </si>
  <si>
    <t>José Manuel Pando</t>
  </si>
  <si>
    <t>Cercado</t>
  </si>
  <si>
    <t>Campero</t>
  </si>
  <si>
    <t>Ayopaya</t>
  </si>
  <si>
    <t>Esteban Arze</t>
  </si>
  <si>
    <t>German Jordan</t>
  </si>
  <si>
    <t>Chapare</t>
  </si>
  <si>
    <t>Carrasco</t>
  </si>
  <si>
    <t>Abaroa</t>
  </si>
  <si>
    <t>Sajama</t>
  </si>
  <si>
    <t>Litoral</t>
  </si>
  <si>
    <t>Pantaleón Dalence</t>
  </si>
  <si>
    <t>Ladislao Cabrera</t>
  </si>
  <si>
    <t>Saucarí</t>
  </si>
  <si>
    <t>Tomás Barrón</t>
  </si>
  <si>
    <t>Sur Carangas</t>
  </si>
  <si>
    <t>Sebastián Pagador</t>
  </si>
  <si>
    <t>Mejillones</t>
  </si>
  <si>
    <t>Nor Carangas</t>
  </si>
  <si>
    <t>Tomás Frías</t>
  </si>
  <si>
    <t>Rafael Bustillo</t>
  </si>
  <si>
    <t>Cornelio Saavedra</t>
  </si>
  <si>
    <t>Charcas</t>
  </si>
  <si>
    <t>Nor Chichas</t>
  </si>
  <si>
    <t>Alonso de Ibáñez</t>
  </si>
  <si>
    <t>Sur Chichas</t>
  </si>
  <si>
    <t>Nor Lípez</t>
  </si>
  <si>
    <t>Sur Lípez</t>
  </si>
  <si>
    <t>José María Linares</t>
  </si>
  <si>
    <t>Antonio Quijarro</t>
  </si>
  <si>
    <t>Bernardino Bilbao Rioja</t>
  </si>
  <si>
    <t>Daniel Campos</t>
  </si>
  <si>
    <t>Modesto Omiste</t>
  </si>
  <si>
    <t>Enrique Baldivieso</t>
  </si>
  <si>
    <t>Aniceto Arce</t>
  </si>
  <si>
    <t>Gran Chaco</t>
  </si>
  <si>
    <t>Aviles</t>
  </si>
  <si>
    <t>Méndez</t>
  </si>
  <si>
    <t>Burnet O' Connor</t>
  </si>
  <si>
    <t>Santa Cruz</t>
  </si>
  <si>
    <t>Andrés Ibáñez</t>
  </si>
  <si>
    <t>Velasco</t>
  </si>
  <si>
    <t>Ichilo</t>
  </si>
  <si>
    <t>Chiquitos</t>
  </si>
  <si>
    <t>Sara</t>
  </si>
  <si>
    <t>Cordillera</t>
  </si>
  <si>
    <t>Florida</t>
  </si>
  <si>
    <t>Obispo Santistevan</t>
  </si>
  <si>
    <t>Ñuflo de Chávez</t>
  </si>
  <si>
    <t>Ángel Sandóval</t>
  </si>
  <si>
    <t>Manuel María Caballero</t>
  </si>
  <si>
    <t>Germán Busch</t>
  </si>
  <si>
    <t>Guarayos</t>
  </si>
  <si>
    <t>Beni</t>
  </si>
  <si>
    <t>Vaca Díez</t>
  </si>
  <si>
    <t>José Ballivian</t>
  </si>
  <si>
    <t>Yacuma</t>
  </si>
  <si>
    <t>Moxos</t>
  </si>
  <si>
    <t>Marbán</t>
  </si>
  <si>
    <t>Mamoré</t>
  </si>
  <si>
    <t>Iténez</t>
  </si>
  <si>
    <t>Pando</t>
  </si>
  <si>
    <t>Nicolás Suárez</t>
  </si>
  <si>
    <t>Manuripi</t>
  </si>
  <si>
    <t>Madre de Dios</t>
  </si>
  <si>
    <t>Abuná</t>
  </si>
  <si>
    <t>Federico Román</t>
  </si>
  <si>
    <t xml:space="preserve">Cod </t>
  </si>
  <si>
    <t>Por favor Introducir codigo INE de Municipio</t>
  </si>
  <si>
    <t>ABREVIACION DE DEPARTAMENTO</t>
  </si>
  <si>
    <t>ACHIOTE (URUCÚ)</t>
  </si>
  <si>
    <t>Arroz con cáscara</t>
  </si>
  <si>
    <t>Cebada en grano</t>
  </si>
  <si>
    <t>Maíz en grano</t>
  </si>
  <si>
    <t>Quinua</t>
  </si>
  <si>
    <t>Sorgo en grano</t>
  </si>
  <si>
    <t>Trigo</t>
  </si>
  <si>
    <t>Cacao</t>
  </si>
  <si>
    <t xml:space="preserve">Café </t>
  </si>
  <si>
    <t xml:space="preserve">Banano </t>
  </si>
  <si>
    <t>Durazno</t>
  </si>
  <si>
    <t>Mandarina</t>
  </si>
  <si>
    <t>Naranja</t>
  </si>
  <si>
    <t>Piña</t>
  </si>
  <si>
    <t xml:space="preserve">Plátano </t>
  </si>
  <si>
    <t>Uva</t>
  </si>
  <si>
    <t>Ajo</t>
  </si>
  <si>
    <t>Arveja</t>
  </si>
  <si>
    <t>Cebolla</t>
  </si>
  <si>
    <t>Frijol/poroto</t>
  </si>
  <si>
    <t>Haba</t>
  </si>
  <si>
    <t>Maíz choclo</t>
  </si>
  <si>
    <t>Tomate</t>
  </si>
  <si>
    <t>Zanahoria</t>
  </si>
  <si>
    <t>Algodón</t>
  </si>
  <si>
    <t>Caña de Azúcar</t>
  </si>
  <si>
    <t>Girasol</t>
  </si>
  <si>
    <t>Maní</t>
  </si>
  <si>
    <t>Sésamo</t>
  </si>
  <si>
    <t>Soya</t>
  </si>
  <si>
    <t>Papa</t>
  </si>
  <si>
    <t>Yuca</t>
  </si>
  <si>
    <t>Alfalfa</t>
  </si>
  <si>
    <t>Cebada berza</t>
  </si>
  <si>
    <t>Forraje</t>
  </si>
  <si>
    <t>Limón</t>
  </si>
  <si>
    <t>Otro (Describir</t>
  </si>
  <si>
    <t>AJÍ</t>
  </si>
  <si>
    <t>CODIGO:</t>
  </si>
  <si>
    <t>ABRE.</t>
  </si>
  <si>
    <t>CEREALES</t>
  </si>
  <si>
    <t>ALFALFA</t>
  </si>
  <si>
    <t>Avena</t>
  </si>
  <si>
    <t>Potosi</t>
  </si>
  <si>
    <t>ARROZ CON CÁSCARA</t>
  </si>
  <si>
    <t>Cañahua</t>
  </si>
  <si>
    <t>ARVEJA</t>
  </si>
  <si>
    <t>AVENA</t>
  </si>
  <si>
    <t>Centeno</t>
  </si>
  <si>
    <t xml:space="preserve">AVENA BERZA </t>
  </si>
  <si>
    <t>Maíz en grano (1)</t>
  </si>
  <si>
    <t xml:space="preserve">BANANO </t>
  </si>
  <si>
    <t>Quínua</t>
  </si>
  <si>
    <t>BETERRAGA</t>
  </si>
  <si>
    <t>Sorgo en grano (1)</t>
  </si>
  <si>
    <t>Trigo (1)</t>
  </si>
  <si>
    <t>ESTIMULANTES</t>
  </si>
  <si>
    <t>CAÑA DE AZÚCAR</t>
  </si>
  <si>
    <t>CAÑAHUA</t>
  </si>
  <si>
    <t>Té</t>
  </si>
  <si>
    <t>CEBADA BERZA</t>
  </si>
  <si>
    <t>FRUTALES</t>
  </si>
  <si>
    <t>Ciruelo</t>
  </si>
  <si>
    <t>Chirimoya</t>
  </si>
  <si>
    <t>CHIA</t>
  </si>
  <si>
    <t>CHIRIMOYA</t>
  </si>
  <si>
    <t>Frutilla</t>
  </si>
  <si>
    <t>Guinda</t>
  </si>
  <si>
    <t>COLIFLOR</t>
  </si>
  <si>
    <t>Higo</t>
  </si>
  <si>
    <t>Lima</t>
  </si>
  <si>
    <t xml:space="preserve">FRIJOL/POROTO </t>
  </si>
  <si>
    <t>Manga</t>
  </si>
  <si>
    <t xml:space="preserve">GIRASOL </t>
  </si>
  <si>
    <t>Manzana</t>
  </si>
  <si>
    <t>GUINDA</t>
  </si>
  <si>
    <t>Membrillo</t>
  </si>
  <si>
    <t>HABA</t>
  </si>
  <si>
    <t>Palta</t>
  </si>
  <si>
    <t>Papaya</t>
  </si>
  <si>
    <t>Pera</t>
  </si>
  <si>
    <t>Pomelo/toronja</t>
  </si>
  <si>
    <t>MAÍZ CHOCLO</t>
  </si>
  <si>
    <t>Sandia</t>
  </si>
  <si>
    <t>MAÍZ EN GRANO</t>
  </si>
  <si>
    <t>Tuna</t>
  </si>
  <si>
    <t>MANGA</t>
  </si>
  <si>
    <t>HORTALIZAS</t>
  </si>
  <si>
    <t>Ají</t>
  </si>
  <si>
    <t>Betarraga</t>
  </si>
  <si>
    <t>Coliflor</t>
  </si>
  <si>
    <t>Frijol/poroto (1)</t>
  </si>
  <si>
    <t>Garbanzo</t>
  </si>
  <si>
    <t>PAPAYA</t>
  </si>
  <si>
    <t>Lechuga</t>
  </si>
  <si>
    <t>Locoto</t>
  </si>
  <si>
    <t xml:space="preserve">PLÁTANO </t>
  </si>
  <si>
    <t>Pepino</t>
  </si>
  <si>
    <t>POMELO/TORONJA</t>
  </si>
  <si>
    <t>Rábano</t>
  </si>
  <si>
    <t>QUÍNUA</t>
  </si>
  <si>
    <t>Repollo</t>
  </si>
  <si>
    <t>Vainitas</t>
  </si>
  <si>
    <t>REPOLLO</t>
  </si>
  <si>
    <t>SANDIA</t>
  </si>
  <si>
    <t>Zapallo</t>
  </si>
  <si>
    <t>OLEAGINOSAS E INDUSTRIALES</t>
  </si>
  <si>
    <t xml:space="preserve">SORGO EN GRANO </t>
  </si>
  <si>
    <t>Achiote (urucú)</t>
  </si>
  <si>
    <t xml:space="preserve">SOYA </t>
  </si>
  <si>
    <t>TABACO</t>
  </si>
  <si>
    <t>Chia</t>
  </si>
  <si>
    <t>Girasol (1)</t>
  </si>
  <si>
    <t xml:space="preserve">TRIGO </t>
  </si>
  <si>
    <t>Soya (1)</t>
  </si>
  <si>
    <t>VAINITAS</t>
  </si>
  <si>
    <t>Tabaco</t>
  </si>
  <si>
    <t>TUBÉRCULOS Y RAICES</t>
  </si>
  <si>
    <t>Camote</t>
  </si>
  <si>
    <t>ZAPALLO</t>
  </si>
  <si>
    <t>Hualuza</t>
  </si>
  <si>
    <t>Oca</t>
  </si>
  <si>
    <t>Papaliza</t>
  </si>
  <si>
    <t>Racacha</t>
  </si>
  <si>
    <t>FORRAJES</t>
  </si>
  <si>
    <t xml:space="preserve">Avena berza </t>
  </si>
  <si>
    <t>RUNAF - QR</t>
  </si>
  <si>
    <t xml:space="preserve">COD RUNAF: </t>
  </si>
  <si>
    <t>Org. que pertenece:</t>
  </si>
  <si>
    <t>Prod. que produce:</t>
  </si>
  <si>
    <t>Destino produc.:</t>
  </si>
  <si>
    <t>Categorizacion:</t>
  </si>
  <si>
    <t>Sello Social Boliviano:</t>
  </si>
  <si>
    <t>NO</t>
  </si>
  <si>
    <t>Fecha Reg:</t>
  </si>
  <si>
    <t>Fecha Exp:</t>
  </si>
  <si>
    <t>Num Certifiado</t>
  </si>
  <si>
    <t>Municipio
 Emisión:</t>
  </si>
  <si>
    <t>1. PRODUCTOS PRINCIPALES</t>
  </si>
  <si>
    <t xml:space="preserve">1. ¿Realiza la transformación del producto? </t>
  </si>
  <si>
    <t>1. DESTINO DE LOS PRODUCTOS PRINCIPALES  (%)</t>
  </si>
  <si>
    <t>2. PRODUCTOS PRINCIPALES</t>
  </si>
  <si>
    <t xml:space="preserve">2. ¿Realiza la transformación del producto? </t>
  </si>
  <si>
    <t>2. DESTINO DE LOS PRODUCTOS PRINCIPALES  (%)</t>
  </si>
  <si>
    <t>3. PRODUCTOS PRINCIPALES</t>
  </si>
  <si>
    <t xml:space="preserve">3. ¿Realiza la transformación del producto? </t>
  </si>
  <si>
    <t>3. Mencione los productos o subproductos principales</t>
  </si>
  <si>
    <t>3. ¿Cantidad Utilizada para la transformacion?   (Unidad de Medida)</t>
  </si>
  <si>
    <t>3. DESTINO DE LOS PRODUCTOS PRINCIPALES  (%)</t>
  </si>
  <si>
    <t>3. PRECIO DE VENTA  (Bolivianos/Unidad de Medida)</t>
  </si>
  <si>
    <t>1. TIPO DE GANADO</t>
  </si>
  <si>
    <t>1. PRODUCTO</t>
  </si>
  <si>
    <t>1. CANTIDAD ANUAL PRODUCIDA POR LA OECA</t>
  </si>
  <si>
    <t>2. TIPO DE GANADO</t>
  </si>
  <si>
    <t>2. PRODUCTO</t>
  </si>
  <si>
    <t>2. CANTIDAD ANUAL PRODUCIDA POR LA OECA</t>
  </si>
  <si>
    <t>3. TIPO DE GANADO</t>
  </si>
  <si>
    <t>3. PRODUCTO</t>
  </si>
  <si>
    <t>3. CANTIDAD ANUAL PRODUCIDA POR LA OECA</t>
  </si>
  <si>
    <t>1. ESPECIE APROVECHADA</t>
  </si>
  <si>
    <t>1. VOLUMEN ANUAL 
(Kilos)</t>
  </si>
  <si>
    <t>1. PRECIO DE VENTA (Bolivianos/kilo)</t>
  </si>
  <si>
    <t>2. ESPECIE APROVECHADA</t>
  </si>
  <si>
    <t>2. VOLUMEN ANUAL 
(Kilos)</t>
  </si>
  <si>
    <t>2. PRECIO DE VENTA (Bolivianos/kilo)</t>
  </si>
  <si>
    <t>3. ESPECIE APROVECHADA</t>
  </si>
  <si>
    <t>3. VOLUMEN ANUAL 
(Kilos)</t>
  </si>
  <si>
    <t>3. PRECIO DE VENTA (Bolivianos/kilo)</t>
  </si>
  <si>
    <t>1.  Especies Forestables Maderables</t>
  </si>
  <si>
    <t>1.PRODUCTO</t>
  </si>
  <si>
    <t>1. Cantidad         
  (Pie tablar)</t>
  </si>
  <si>
    <t>1. PRECIO DE VENTA  (Bolivianos/Pie tablar)</t>
  </si>
  <si>
    <t>2.  Especies Forestables Maderables</t>
  </si>
  <si>
    <t>2.PRODUCTO</t>
  </si>
  <si>
    <t>2. Cantidad         
  (Pie tablar)</t>
  </si>
  <si>
    <t>2. PRECIO DE VENTA  (Bolivianos/Pie tablar)</t>
  </si>
  <si>
    <t>1. Especies Forestables NO Maderables            
(especies )</t>
  </si>
  <si>
    <t>1. Cantidad           
(Kilos)</t>
  </si>
  <si>
    <t>1. PRECIO DE VENTA  (Bolivianos/Kilo)</t>
  </si>
  <si>
    <t>2. Especies Forestables NO Maderables            
(especies )</t>
  </si>
  <si>
    <t>2. Cantidad           
(Kilos)</t>
  </si>
  <si>
    <t>2. PRECIO DE VENTA  (Bolivianos/Kilo)</t>
  </si>
  <si>
    <t>Departamento Emisión:</t>
  </si>
  <si>
    <t>Municipio Emisión:</t>
  </si>
  <si>
    <t>Año de  Fundación</t>
  </si>
  <si>
    <t>1. CANTIDAD</t>
  </si>
  <si>
    <t>1. UNIDAD DE MEDIDA</t>
  </si>
  <si>
    <t>2. CANTIDAD</t>
  </si>
  <si>
    <t>2. UNIDAD DE MEDIDA</t>
  </si>
  <si>
    <t>3. CANTIDAD</t>
  </si>
  <si>
    <t>3. UNIDAD DE MEDIDA</t>
  </si>
  <si>
    <t>3. MERCADO LOCAL (DENTRO DE LA COMUNIDAD)</t>
  </si>
  <si>
    <t>3. MERCADO FUERA DE LA COMUNIDAD</t>
  </si>
  <si>
    <t xml:space="preserve">3. MERCADO EXTERNO (EXPORTACION) </t>
  </si>
  <si>
    <t xml:space="preserve">3. MERCADO EXTERNO </t>
  </si>
  <si>
    <t>MERCADO LOCAL  (Dentro de la comunidad)</t>
  </si>
  <si>
    <t>MERCADO LOCAL (Dentro de la comunidad)</t>
  </si>
  <si>
    <t>MERCADO EXTERNO (EXPORTACION)</t>
  </si>
  <si>
    <t>MERCADO FUERA DE LA COMUNIDA</t>
  </si>
  <si>
    <t>Fecha de Creacion:</t>
  </si>
  <si>
    <t>Dia</t>
  </si>
  <si>
    <t>Mes</t>
  </si>
  <si>
    <t>Año</t>
  </si>
  <si>
    <t>dia</t>
  </si>
  <si>
    <t xml:space="preserve">mes </t>
  </si>
  <si>
    <t>año</t>
  </si>
  <si>
    <t>Nombres Representante Legal:</t>
  </si>
  <si>
    <t>Personeria Juridica</t>
  </si>
  <si>
    <t>Lugar:</t>
  </si>
  <si>
    <t>oeca</t>
  </si>
  <si>
    <t>PETRÓLEO_CRUDO_Y_GAS_NATURAL.</t>
  </si>
  <si>
    <t>MINERALES_METÁLICOS_Y_NO_METÁLICOS.</t>
  </si>
  <si>
    <t>ALIMENTOS.</t>
  </si>
  <si>
    <t>TEXTILES,_PRENDAS_DE_VESTIR_Y_PRODUCTOS_DEL_CUERO.</t>
  </si>
  <si>
    <t>MADERA_Y_PRODUCTOS_DE_MADERA.</t>
  </si>
  <si>
    <t>BEBIDAS_Y_TABACO.</t>
  </si>
  <si>
    <t>OTRAS_MANUFACTURAS.</t>
  </si>
  <si>
    <t>TRANSPORTE.</t>
  </si>
  <si>
    <t>OTROS.</t>
  </si>
  <si>
    <t>PRODUCTOS_AGRÍCOLAS.</t>
  </si>
  <si>
    <t>PRODUCTOS_PECUARIOS.</t>
  </si>
  <si>
    <t>SILVICULTURA_Y_CAZA.</t>
  </si>
  <si>
    <t>PESCA_Y_ACUICULTURA.</t>
  </si>
  <si>
    <t>,</t>
  </si>
  <si>
    <t>Numero Correlativo</t>
  </si>
  <si>
    <t>CONCEJO NACIONAL DE AYLLUS Y MARKAS DEL QULLASUYO (CONAMAQ)</t>
  </si>
  <si>
    <t>CONFEDERACION NACIONAL DE MUJERES CAMPESINAS INDIGENAS ORIGINARIAS DE BOLIVIA "BARTOLINA SISA"  (CNMCIOB BS)</t>
  </si>
  <si>
    <t>No transformado</t>
  </si>
  <si>
    <t>1.2. Mencione los productos o subproductos principales</t>
  </si>
  <si>
    <t>1.2. ¿Cantidad Utilizada para la transformacion?   (Unidad de Medida)</t>
  </si>
  <si>
    <t>1.2. DESTINO DE LOS PRODUCTOS PRINCIPALES  (%)</t>
  </si>
  <si>
    <t>1.2. PRECIO DE VENTA  (Bolivianos/Unidad de Medida)</t>
  </si>
  <si>
    <t>1.2. MERCADO LOCAL (DENTRO DE LA COMUNIDAD)</t>
  </si>
  <si>
    <t>1.2. MERCADO FUERA DE LA COMUNIDAD</t>
  </si>
  <si>
    <t xml:space="preserve">1.2. MERCADO EXTERNO (EXPORTACION) </t>
  </si>
  <si>
    <t xml:space="preserve">1.2. MERCADO EXTERNO </t>
  </si>
  <si>
    <t>1.3. Mencione los productos o subproductos principales</t>
  </si>
  <si>
    <t>1.3. ¿Cantidad Utilizada para la transformacion?   (Unidad de Medida)</t>
  </si>
  <si>
    <t>1.3. DESTINO DE LOS PRODUCTOS PRINCIPALES  (%)</t>
  </si>
  <si>
    <t>1.3. PRECIO DE VENTA  (Bolivianos/Unidad de Medida)</t>
  </si>
  <si>
    <t>1.3. MERCADO LOCAL (DENTRO DE LA COMUNIDAD)</t>
  </si>
  <si>
    <t>1.3. MERCADO FUERA DE LA COMUNIDAD</t>
  </si>
  <si>
    <t xml:space="preserve">1.3. MERCADO EXTERNO (EXPORTACION) </t>
  </si>
  <si>
    <t xml:space="preserve">1.3. MERCADO EXTERNO </t>
  </si>
  <si>
    <t>1.1. Mencione los productos o subproductos principales</t>
  </si>
  <si>
    <t>1.1. ¿Cantidad Utilizada para la transformacion?   (Unidad de Medida)</t>
  </si>
  <si>
    <t>1.1. DESTINO DE LOS PRODUCTOS PRINCIPALES  (%)</t>
  </si>
  <si>
    <t>1.1. PRECIO DE VENTA  (Bolivianos/Unidad de Medida)</t>
  </si>
  <si>
    <t>1.1. MERCADO LOCAL (DENTRO DE LA COMUNIDAD)</t>
  </si>
  <si>
    <t>1.1. MERCADO FUERA DE LA COMUNIDAD</t>
  </si>
  <si>
    <t xml:space="preserve">1.1. MERCADO EXTERNO (EXPORTACION) </t>
  </si>
  <si>
    <t xml:space="preserve">1.1. MERCADO EXTERNO </t>
  </si>
  <si>
    <t>2.1. Mencione los productos o subproductos principales</t>
  </si>
  <si>
    <t>2.1. ¿Cantidad Utilizada para la transformacion?   (Unidad de Medida)</t>
  </si>
  <si>
    <t>2.1. DESTINO DE LOS PRODUCTOS PRINCIPALES  (%)</t>
  </si>
  <si>
    <t>2.1. PRECIO DE VENTA  (Bolivianos/Unidad de Medida)</t>
  </si>
  <si>
    <t>2.1. MERCADO LOCAL (DENTRO DE LA COMUNIDAD)</t>
  </si>
  <si>
    <t>2.1. MERCADO FUERA DE LA COMUNIDAD</t>
  </si>
  <si>
    <t xml:space="preserve">2.1. MERCADO EXTERNO (EXPORTACION) </t>
  </si>
  <si>
    <t xml:space="preserve">2.1. MERCADO EXTERNO </t>
  </si>
  <si>
    <t>2.2. Mencione los productos o subproductos principales</t>
  </si>
  <si>
    <t>2.2. ¿Cantidad Utilizada para la transformacion?   (Unidad de Medida)</t>
  </si>
  <si>
    <t>2.2. DESTINO DE LOS PRODUCTOS PRINCIPALES  (%)</t>
  </si>
  <si>
    <t>2.2. PRECIO DE VENTA  (Bolivianos/Unidad de Medida)</t>
  </si>
  <si>
    <t>2.2. MERCADO LOCAL (DENTRO DE LA COMUNIDAD)</t>
  </si>
  <si>
    <t>2.2. MERCADO FUERA DE LA COMUNIDAD</t>
  </si>
  <si>
    <t xml:space="preserve">2.2. MERCADO EXTERNO (EXPORTACION) </t>
  </si>
  <si>
    <t xml:space="preserve">2.2. MERCADO EXTERNO </t>
  </si>
  <si>
    <t>2.3. Mencione los productos o subproductos principales</t>
  </si>
  <si>
    <t>2.3. ¿Cantidad Utilizada para la transformacion?   (Unidad de Medida)</t>
  </si>
  <si>
    <t>2.3. DESTINO DE LOS PRODUCTOS PRINCIPALES  (%)</t>
  </si>
  <si>
    <t>2.3. PRECIO DE VENTA  (Bolivianos/Unidad de Medida)</t>
  </si>
  <si>
    <t>2.3. MERCADO LOCAL (DENTRO DE LA COMUNIDAD)</t>
  </si>
  <si>
    <t>2.3. MERCADO FUERA DE LA COMUNIDAD</t>
  </si>
  <si>
    <t xml:space="preserve">2.3. MERCADO EXTERNO (EXPORTACION) </t>
  </si>
  <si>
    <t xml:space="preserve">2.3. MERCADO EXTERNO </t>
  </si>
  <si>
    <t>1,1. Mencione los productos o subproductos principales</t>
  </si>
  <si>
    <t>1,1 ¿Cantidad Utilizada para la transformacion?  (Unidad de Medida)</t>
  </si>
  <si>
    <t>1,1. DESTINO DE LOS PRODUCTOS PRINCIPALES  (%)</t>
  </si>
  <si>
    <t>1,1. PRECIO DE VENTA  (Bolivianos/Unidad de Medida)</t>
  </si>
  <si>
    <t>1,2,2. Mencione los productos o subproductos principales</t>
  </si>
  <si>
    <t>1,2 ¿Cantidad Utilizada para la transformacion?  (Unidad de Medida)</t>
  </si>
  <si>
    <t>1,2. DESTINO DE LOS PRODUCTOS PRINCIPALES  (%)</t>
  </si>
  <si>
    <t>1,2. PRECIO DE VENTA  (Bolivianos/Unidad de Medida)</t>
  </si>
  <si>
    <t>1,3. Mencione los productos o subproductos principales</t>
  </si>
  <si>
    <t>1,3 ¿Cantidad Utilizada para la transformacion?  (Unidad de Medida)</t>
  </si>
  <si>
    <t>1,3. DESTINO DE LOS PRODUCTOS PRINCIPALES  (%)</t>
  </si>
  <si>
    <t>1,3. PRECIO DE VENTA  (Bolivianos/Unidad de Medida)</t>
  </si>
  <si>
    <t>2,1. Mencione los productos o subproductos principales</t>
  </si>
  <si>
    <t>2,1 ¿Cantidad Utilizada para la transformacion?  (Unidad de Medida)</t>
  </si>
  <si>
    <t>2,1. DESTINO DE LOS PRODUCTOS PRINCIPALES  (%)</t>
  </si>
  <si>
    <t>2,1. PRECIO DE VENTA  (Bolivianos/Unidad de Medida)</t>
  </si>
  <si>
    <t>2,2. Mencione los productos o subproductos principales</t>
  </si>
  <si>
    <t>2,2 ¿Cantidad Utilizada para la transformacion?  (Unidad de Medida)</t>
  </si>
  <si>
    <t>2,2. DESTINO DE LOS PRODUCTOS PRINCIPALES  (%)</t>
  </si>
  <si>
    <t>2,2. PRECIO DE VENTA  (Bolivianos/Unidad de Medida)</t>
  </si>
  <si>
    <t>2,3. Mencione los productos o subproductos principales</t>
  </si>
  <si>
    <t>2,3 ¿Cantidad Utilizada para la transformacion?  (Unidad de Medida)</t>
  </si>
  <si>
    <t>2,3. DESTINO DE LOS PRODUCTOS PRINCIPALES  (%)</t>
  </si>
  <si>
    <t>2,3. PRECIO DE VENTA  (Bolivianos/Unidad de Medida)</t>
  </si>
  <si>
    <t>3,1. Mencione los productos o subproductos principales</t>
  </si>
  <si>
    <t>3,1 ¿Cantidad Utilizada para la transformacion?  (Unidad de Medida)</t>
  </si>
  <si>
    <t>3,1. DESTINO DE LOS PRODUCTOS PRINCIPALES  (%)</t>
  </si>
  <si>
    <t>3,1. PRECIO DE VENTA  (Bolivianos/Unidad de Medida)</t>
  </si>
  <si>
    <t>3,2. Mencione los productos o subproductos principales</t>
  </si>
  <si>
    <t>3,2 ¿Cantidad Utilizada para la transformacion?  (Unidad de Medida)</t>
  </si>
  <si>
    <t>3,2. DESTINO DE LOS PRODUCTOS PRINCIPALES  (%)</t>
  </si>
  <si>
    <t>3,2. PRECIO DE VENTA  (Bolivianos/Unidad de Medida)</t>
  </si>
  <si>
    <t>3,3. Mencione los productos o subproductos principales</t>
  </si>
  <si>
    <t>3,3 ¿Cantidad Utilizada para la transformacion?  (Unidad de Medida)</t>
  </si>
  <si>
    <t>3,3. DESTINO DE LOS PRODUCTOS PRINCIPALES  (%)</t>
  </si>
  <si>
    <t>3,3. PRECIO DE VENTA  (Bolivianos/Unidad de Medida)</t>
  </si>
  <si>
    <t>NO MADERABLE</t>
  </si>
  <si>
    <t>MADERABLE</t>
  </si>
  <si>
    <t>PECUARIO</t>
  </si>
  <si>
    <t>JATATA</t>
  </si>
  <si>
    <t>PAJA BRABA</t>
  </si>
  <si>
    <t>PALMERAS</t>
  </si>
  <si>
    <t>CAÑAHUECA</t>
  </si>
  <si>
    <t>BAMBU</t>
  </si>
  <si>
    <t>TACUARA</t>
  </si>
  <si>
    <t>ACACIA</t>
  </si>
  <si>
    <t>CASTAÑO</t>
  </si>
  <si>
    <t>COLA DE CABALLO</t>
  </si>
  <si>
    <t>LLANTEN</t>
  </si>
  <si>
    <t>MATICO</t>
  </si>
  <si>
    <t>UÑA DE GATO</t>
  </si>
  <si>
    <t>NUECES</t>
  </si>
  <si>
    <t>MUSGOS</t>
  </si>
  <si>
    <t>HONGOS</t>
  </si>
  <si>
    <t>CORCHO</t>
  </si>
  <si>
    <t>LACA</t>
  </si>
  <si>
    <t>BALSAMO</t>
  </si>
  <si>
    <t>ASAÚ</t>
  </si>
  <si>
    <t>CURUPAU</t>
  </si>
  <si>
    <t>OCHOO</t>
  </si>
  <si>
    <t>PAQUIO</t>
  </si>
  <si>
    <t>VERDOLADO</t>
  </si>
  <si>
    <t>MARACUYA</t>
  </si>
  <si>
    <t>PALO MARIA</t>
  </si>
  <si>
    <t xml:space="preserve">LECHE </t>
  </si>
  <si>
    <t>YOGURT</t>
  </si>
  <si>
    <t>CARNE</t>
  </si>
  <si>
    <t>CUERO</t>
  </si>
  <si>
    <t>FIBRA</t>
  </si>
  <si>
    <t>LANA</t>
  </si>
  <si>
    <t>CRÍA_Y_REPRODUCCIÓN_DE_GANADO_BOVINO_Y_BÚFALOS.</t>
  </si>
  <si>
    <t>CRÍA_DE_GANADO_EQUINO.</t>
  </si>
  <si>
    <t>CRÍA_DE_GANADO_CAMÉLIDO_O_AUQUÉNIDO.</t>
  </si>
  <si>
    <t>CRÍA_DE_GANADO_OVINO.</t>
  </si>
  <si>
    <t>CRÍA_DE_GANADO_CAPRINO.</t>
  </si>
  <si>
    <t>CRÍA_DE_GANADO_PORCINO.</t>
  </si>
  <si>
    <t>CRÍA_Y_REPRODUCCIÓN_DE_AVES_DE_CORRAL.</t>
  </si>
  <si>
    <t>TIPO DE GANADO / APICOLA</t>
  </si>
  <si>
    <t>PACU</t>
  </si>
  <si>
    <t>OTRO</t>
  </si>
  <si>
    <t>CRIA_DE_AVES.</t>
  </si>
  <si>
    <t>CUNICULTURA</t>
  </si>
  <si>
    <t>MIEL</t>
  </si>
  <si>
    <t>JALEA REAL</t>
  </si>
  <si>
    <t>CÓDIGO OECA</t>
  </si>
  <si>
    <t>1. Identificación de la OECA</t>
  </si>
  <si>
    <t>Representante OECA</t>
  </si>
  <si>
    <t>N° Socios
 Activos de la OECA:</t>
  </si>
  <si>
    <t>N° Socios  Pasivos de la OECA:</t>
  </si>
  <si>
    <t>2. Actividad Productiva de la OECA (Agrícola y Pecuaria)</t>
  </si>
  <si>
    <t>N° Socios  Activos de la OECA</t>
  </si>
  <si>
    <t>N° Socios Pasivos de la OECA:</t>
  </si>
  <si>
    <t>Dirección: OECA</t>
  </si>
  <si>
    <t>Nombre/Razón Social:</t>
  </si>
  <si>
    <t>Representante Legal OECA</t>
  </si>
  <si>
    <t>Documentos con los que cuenta la OECA</t>
  </si>
  <si>
    <t>Certificación de pertenencia a la comunidad o personalidad juridica de la OECA</t>
  </si>
  <si>
    <t>nomina de afiliados a la OECA</t>
  </si>
  <si>
    <t>NÚMERO CORRELATIVO</t>
  </si>
  <si>
    <t>Expedido</t>
  </si>
  <si>
    <t>ç</t>
  </si>
  <si>
    <t>A2</t>
  </si>
  <si>
    <t>Número de personería jurídica / Certificación de pertenencia</t>
  </si>
  <si>
    <t>ORGANIZACIÓN ECONÓMICA CAMPESINA - OECA</t>
  </si>
  <si>
    <t>ORGANIZACIÓN ECONÓMICA COMUNITARIA - OECOM</t>
  </si>
  <si>
    <t>AGRICOLA</t>
  </si>
  <si>
    <r>
      <rPr>
        <b/>
        <sz val="24"/>
        <color theme="1"/>
        <rFont val="Arial"/>
        <family val="2"/>
      </rPr>
      <t>Ministerio de Desarrollo Productivo, Rural y Agua - MDPRyA</t>
    </r>
    <r>
      <rPr>
        <sz val="24"/>
        <color theme="1"/>
        <rFont val="Arial"/>
        <family val="2"/>
      </rPr>
      <t xml:space="preserve">
Observatorio Agroambiental y Productivo - OAP</t>
    </r>
  </si>
  <si>
    <t>Registro Único de la Agricultura Familiar Sustentable - OECA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</si>
</sst>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##,###,###,##0"/>
  </numFmts>
  <fonts count="4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48"/>
      <color theme="0"/>
      <name val="Arial"/>
      <family val="2"/>
    </font>
    <font>
      <b/>
      <sz val="22"/>
      <color theme="1"/>
      <name val="Arial"/>
      <family val="2"/>
    </font>
    <font>
      <b/>
      <sz val="36"/>
      <color theme="1"/>
      <name val="Arial"/>
      <family val="2"/>
    </font>
    <font>
      <sz val="12"/>
      <color rgb="FFFF0000"/>
      <name val="Arial"/>
      <family val="2"/>
    </font>
    <font>
      <b/>
      <sz val="24"/>
      <color theme="0"/>
      <name val="Arial"/>
      <family val="2"/>
    </font>
    <font>
      <b/>
      <sz val="16"/>
      <name val="Arial"/>
      <family val="2"/>
    </font>
    <font>
      <b/>
      <sz val="16"/>
      <color theme="0"/>
      <name val="Arial"/>
      <family val="2"/>
    </font>
    <font>
      <b/>
      <sz val="14"/>
      <color theme="0"/>
      <name val="Arial"/>
      <family val="2"/>
    </font>
    <font>
      <b/>
      <sz val="12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8"/>
      <color theme="0"/>
      <name val="Arial"/>
      <family val="2"/>
    </font>
    <font>
      <b/>
      <sz val="10"/>
      <color theme="0"/>
      <name val="Calibri"/>
      <family val="2"/>
      <scheme val="minor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sz val="12"/>
      <color rgb="FF000000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25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5"/>
      <color rgb="FF00000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24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sz val="12"/>
      <color theme="9" tint="0.79998168889431442"/>
      <name val="Arial"/>
      <family val="2"/>
    </font>
    <font>
      <b/>
      <sz val="14"/>
      <color theme="9" tint="-0.499984740745262"/>
      <name val="Arial"/>
      <family val="2"/>
    </font>
    <font>
      <b/>
      <sz val="14"/>
      <name val="Arial"/>
      <family val="2"/>
    </font>
    <font>
      <sz val="11"/>
      <color theme="2" tint="-0.499984740745262"/>
      <name val="Calibri"/>
      <family val="2"/>
      <scheme val="minor"/>
    </font>
    <font>
      <sz val="24"/>
      <color theme="1"/>
      <name val="Arial"/>
      <family val="2"/>
    </font>
    <font>
      <b/>
      <sz val="24"/>
      <color theme="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14D4D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0CECE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5">
    <xf numFmtId="0" fontId="0" fillId="0" borderId="0" xfId="0"/>
    <xf numFmtId="0" fontId="2" fillId="2" borderId="0" xfId="0" applyFont="1" applyFill="1" applyAlignment="1" applyProtection="1">
      <alignment vertical="center"/>
    </xf>
    <xf numFmtId="0" fontId="0" fillId="2" borderId="0" xfId="0" applyFill="1"/>
    <xf numFmtId="0" fontId="2" fillId="3" borderId="0" xfId="0" applyFont="1" applyFill="1" applyAlignment="1" applyProtection="1">
      <alignment vertical="center"/>
    </xf>
    <xf numFmtId="0" fontId="4" fillId="3" borderId="0" xfId="0" applyFont="1" applyFill="1" applyAlignment="1" applyProtection="1">
      <alignment vertical="center"/>
    </xf>
    <xf numFmtId="0" fontId="0" fillId="3" borderId="0" xfId="0" applyFill="1"/>
    <xf numFmtId="0" fontId="5" fillId="3" borderId="0" xfId="0" applyFont="1" applyFill="1" applyBorder="1" applyAlignment="1" applyProtection="1">
      <alignment vertical="center"/>
    </xf>
    <xf numFmtId="0" fontId="2" fillId="3" borderId="0" xfId="0" applyFont="1" applyFill="1" applyAlignment="1" applyProtection="1">
      <alignment vertical="center" wrapText="1"/>
    </xf>
    <xf numFmtId="0" fontId="6" fillId="3" borderId="0" xfId="0" applyFont="1" applyFill="1" applyAlignment="1" applyProtection="1">
      <alignment vertical="center"/>
    </xf>
    <xf numFmtId="0" fontId="7" fillId="2" borderId="0" xfId="0" applyFont="1" applyFill="1" applyAlignment="1" applyProtection="1">
      <alignment vertical="center"/>
    </xf>
    <xf numFmtId="0" fontId="7" fillId="3" borderId="0" xfId="0" applyFont="1" applyFill="1" applyBorder="1" applyAlignment="1" applyProtection="1">
      <alignment vertical="center"/>
    </xf>
    <xf numFmtId="0" fontId="2" fillId="3" borderId="4" xfId="0" applyFont="1" applyFill="1" applyBorder="1" applyAlignment="1" applyProtection="1">
      <alignment vertical="center"/>
    </xf>
    <xf numFmtId="0" fontId="2" fillId="3" borderId="5" xfId="0" applyFont="1" applyFill="1" applyBorder="1" applyAlignment="1" applyProtection="1">
      <alignment vertical="center"/>
    </xf>
    <xf numFmtId="0" fontId="2" fillId="3" borderId="6" xfId="0" applyFont="1" applyFill="1" applyBorder="1" applyAlignment="1" applyProtection="1">
      <alignment vertical="center"/>
    </xf>
    <xf numFmtId="0" fontId="0" fillId="3" borderId="7" xfId="0" applyFill="1" applyBorder="1"/>
    <xf numFmtId="0" fontId="2" fillId="3" borderId="0" xfId="0" applyFont="1" applyFill="1" applyBorder="1" applyAlignment="1" applyProtection="1">
      <alignment vertical="center"/>
    </xf>
    <xf numFmtId="0" fontId="2" fillId="3" borderId="0" xfId="0" applyFont="1" applyFill="1" applyBorder="1" applyAlignment="1" applyProtection="1">
      <alignment vertical="center" wrapText="1"/>
    </xf>
    <xf numFmtId="0" fontId="2" fillId="3" borderId="0" xfId="0" applyFont="1" applyFill="1" applyBorder="1" applyAlignment="1" applyProtection="1">
      <alignment horizontal="center" vertical="center"/>
    </xf>
    <xf numFmtId="0" fontId="2" fillId="3" borderId="0" xfId="0" applyFont="1" applyFill="1" applyBorder="1" applyAlignment="1" applyProtection="1">
      <alignment horizontal="center" vertical="center"/>
    </xf>
    <xf numFmtId="0" fontId="2" fillId="3" borderId="7" xfId="0" applyFont="1" applyFill="1" applyBorder="1" applyAlignment="1" applyProtection="1">
      <alignment horizontal="right" vertical="center" wrapText="1"/>
    </xf>
    <xf numFmtId="0" fontId="2" fillId="3" borderId="0" xfId="0" applyFont="1" applyFill="1" applyBorder="1" applyAlignment="1" applyProtection="1">
      <alignment horizontal="right" vertical="center" wrapText="1"/>
    </xf>
    <xf numFmtId="0" fontId="2" fillId="3" borderId="0" xfId="0" applyFont="1" applyFill="1" applyBorder="1" applyAlignment="1" applyProtection="1">
      <alignment horizontal="right" vertical="center"/>
    </xf>
    <xf numFmtId="0" fontId="2" fillId="3" borderId="8" xfId="0" applyFont="1" applyFill="1" applyBorder="1" applyAlignment="1" applyProtection="1">
      <alignment vertical="center"/>
    </xf>
    <xf numFmtId="0" fontId="2" fillId="3" borderId="10" xfId="0" applyFont="1" applyFill="1" applyBorder="1" applyAlignment="1" applyProtection="1">
      <alignment horizontal="center" vertical="center"/>
    </xf>
    <xf numFmtId="0" fontId="2" fillId="3" borderId="11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horizontal="center" vertical="center"/>
    </xf>
    <xf numFmtId="0" fontId="0" fillId="3" borderId="0" xfId="0" applyFill="1" applyBorder="1"/>
    <xf numFmtId="0" fontId="2" fillId="3" borderId="7" xfId="0" applyFont="1" applyFill="1" applyBorder="1" applyAlignment="1" applyProtection="1">
      <alignment vertical="center" wrapText="1"/>
    </xf>
    <xf numFmtId="0" fontId="2" fillId="3" borderId="13" xfId="0" applyFont="1" applyFill="1" applyBorder="1" applyAlignment="1" applyProtection="1">
      <alignment vertical="center"/>
    </xf>
    <xf numFmtId="0" fontId="2" fillId="3" borderId="10" xfId="0" applyFont="1" applyFill="1" applyBorder="1" applyAlignment="1" applyProtection="1">
      <alignment vertical="center"/>
    </xf>
    <xf numFmtId="0" fontId="2" fillId="3" borderId="11" xfId="0" applyFont="1" applyFill="1" applyBorder="1" applyAlignment="1" applyProtection="1">
      <alignment vertical="center"/>
    </xf>
    <xf numFmtId="0" fontId="2" fillId="3" borderId="7" xfId="0" applyFont="1" applyFill="1" applyBorder="1" applyAlignment="1" applyProtection="1">
      <alignment horizontal="center" vertical="center"/>
    </xf>
    <xf numFmtId="0" fontId="6" fillId="3" borderId="0" xfId="0" applyFont="1" applyFill="1" applyBorder="1" applyAlignment="1" applyProtection="1">
      <alignment horizontal="center" vertical="center"/>
    </xf>
    <xf numFmtId="0" fontId="6" fillId="3" borderId="0" xfId="0" applyFont="1" applyFill="1" applyBorder="1" applyAlignment="1" applyProtection="1">
      <alignment vertical="center"/>
    </xf>
    <xf numFmtId="0" fontId="2" fillId="3" borderId="7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vertical="center"/>
    </xf>
    <xf numFmtId="0" fontId="17" fillId="3" borderId="7" xfId="0" applyFont="1" applyFill="1" applyBorder="1" applyAlignment="1" applyProtection="1">
      <alignment vertical="center" wrapText="1"/>
    </xf>
    <xf numFmtId="0" fontId="2" fillId="3" borderId="8" xfId="0" applyFont="1" applyFill="1" applyBorder="1" applyAlignment="1" applyProtection="1">
      <alignment horizontal="center" vertical="center"/>
    </xf>
    <xf numFmtId="0" fontId="2" fillId="0" borderId="21" xfId="0" applyFont="1" applyFill="1" applyBorder="1" applyAlignment="1" applyProtection="1">
      <alignment vertical="center"/>
    </xf>
    <xf numFmtId="0" fontId="2" fillId="0" borderId="21" xfId="0" applyFont="1" applyFill="1" applyBorder="1" applyAlignment="1" applyProtection="1">
      <alignment horizontal="center" vertical="center"/>
    </xf>
    <xf numFmtId="0" fontId="2" fillId="3" borderId="7" xfId="0" applyFont="1" applyFill="1" applyBorder="1" applyAlignment="1" applyProtection="1">
      <alignment horizontal="right" vertical="center"/>
    </xf>
    <xf numFmtId="0" fontId="2" fillId="3" borderId="0" xfId="0" applyFont="1" applyFill="1" applyBorder="1" applyAlignment="1">
      <alignment vertical="center"/>
    </xf>
    <xf numFmtId="0" fontId="9" fillId="3" borderId="0" xfId="0" applyFont="1" applyFill="1" applyBorder="1" applyAlignment="1" applyProtection="1">
      <alignment horizontal="left" vertical="center"/>
    </xf>
    <xf numFmtId="0" fontId="2" fillId="3" borderId="0" xfId="0" applyFont="1" applyFill="1" applyBorder="1" applyAlignment="1">
      <alignment horizontal="right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3" xfId="0" applyFont="1" applyFill="1" applyBorder="1" applyAlignment="1" applyProtection="1">
      <alignment horizontal="right" vertical="center" wrapText="1"/>
    </xf>
    <xf numFmtId="0" fontId="2" fillId="3" borderId="10" xfId="0" applyFont="1" applyFill="1" applyBorder="1" applyAlignment="1" applyProtection="1">
      <alignment horizontal="right" vertical="center" wrapText="1"/>
    </xf>
    <xf numFmtId="0" fontId="2" fillId="3" borderId="10" xfId="0" applyFont="1" applyFill="1" applyBorder="1" applyAlignment="1" applyProtection="1">
      <alignment horizontal="right" vertical="center"/>
    </xf>
    <xf numFmtId="0" fontId="21" fillId="3" borderId="0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21" xfId="0" applyBorder="1" applyAlignment="1">
      <alignment vertical="center"/>
    </xf>
    <xf numFmtId="0" fontId="0" fillId="0" borderId="21" xfId="0" applyBorder="1"/>
    <xf numFmtId="0" fontId="0" fillId="0" borderId="21" xfId="0" applyBorder="1" applyAlignment="1">
      <alignment wrapText="1"/>
    </xf>
    <xf numFmtId="0" fontId="24" fillId="0" borderId="50" xfId="0" applyFont="1" applyBorder="1" applyAlignment="1">
      <alignment horizontal="center"/>
    </xf>
    <xf numFmtId="0" fontId="0" fillId="0" borderId="0" xfId="0" applyBorder="1"/>
    <xf numFmtId="0" fontId="23" fillId="0" borderId="0" xfId="0" applyFont="1" applyBorder="1" applyAlignment="1">
      <alignment vertical="center"/>
    </xf>
    <xf numFmtId="0" fontId="0" fillId="8" borderId="51" xfId="0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0" fillId="0" borderId="51" xfId="0" applyFill="1" applyBorder="1" applyAlignment="1">
      <alignment horizontal="left"/>
    </xf>
    <xf numFmtId="0" fontId="25" fillId="8" borderId="51" xfId="0" applyFont="1" applyFill="1" applyBorder="1" applyAlignment="1">
      <alignment horizontal="left"/>
    </xf>
    <xf numFmtId="0" fontId="25" fillId="7" borderId="51" xfId="0" applyFont="1" applyFill="1" applyBorder="1" applyAlignment="1">
      <alignment horizontal="left"/>
    </xf>
    <xf numFmtId="0" fontId="0" fillId="0" borderId="0" xfId="0" applyBorder="1" applyAlignment="1">
      <alignment horizontal="center" vertical="center"/>
    </xf>
    <xf numFmtId="0" fontId="25" fillId="0" borderId="51" xfId="0" applyFont="1" applyFill="1" applyBorder="1" applyAlignment="1">
      <alignment horizontal="left"/>
    </xf>
    <xf numFmtId="0" fontId="0" fillId="7" borderId="51" xfId="0" applyFill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5" fillId="0" borderId="50" xfId="0" applyFont="1" applyFill="1" applyBorder="1" applyAlignment="1">
      <alignment horizontal="left"/>
    </xf>
    <xf numFmtId="0" fontId="25" fillId="0" borderId="0" xfId="0" applyFont="1" applyFill="1" applyBorder="1" applyAlignment="1">
      <alignment horizontal="left"/>
    </xf>
    <xf numFmtId="0" fontId="26" fillId="0" borderId="0" xfId="0" applyFont="1" applyAlignment="1">
      <alignment vertical="center" wrapText="1"/>
    </xf>
    <xf numFmtId="0" fontId="27" fillId="0" borderId="21" xfId="0" applyFont="1" applyFill="1" applyBorder="1" applyAlignment="1">
      <alignment horizontal="left" vertical="center"/>
    </xf>
    <xf numFmtId="0" fontId="28" fillId="9" borderId="41" xfId="0" applyFont="1" applyFill="1" applyBorder="1" applyAlignment="1">
      <alignment horizontal="center" vertical="center"/>
    </xf>
    <xf numFmtId="0" fontId="28" fillId="9" borderId="3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29" fillId="0" borderId="41" xfId="0" applyFont="1" applyBorder="1" applyAlignment="1">
      <alignment vertical="center"/>
    </xf>
    <xf numFmtId="0" fontId="23" fillId="0" borderId="41" xfId="0" applyFont="1" applyBorder="1" applyAlignment="1">
      <alignment vertical="center"/>
    </xf>
    <xf numFmtId="0" fontId="11" fillId="9" borderId="41" xfId="0" applyFont="1" applyFill="1" applyBorder="1" applyAlignment="1">
      <alignment horizontal="center" vertical="center"/>
    </xf>
    <xf numFmtId="0" fontId="29" fillId="0" borderId="52" xfId="0" applyFont="1" applyBorder="1" applyAlignment="1">
      <alignment vertical="center"/>
    </xf>
    <xf numFmtId="0" fontId="23" fillId="0" borderId="52" xfId="0" applyFont="1" applyBorder="1" applyAlignment="1">
      <alignment vertical="center"/>
    </xf>
    <xf numFmtId="0" fontId="29" fillId="0" borderId="49" xfId="0" applyFont="1" applyBorder="1" applyAlignment="1">
      <alignment vertical="center"/>
    </xf>
    <xf numFmtId="0" fontId="23" fillId="0" borderId="49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11" fillId="9" borderId="52" xfId="0" applyFont="1" applyFill="1" applyBorder="1" applyAlignment="1">
      <alignment horizontal="center" vertical="center"/>
    </xf>
    <xf numFmtId="0" fontId="29" fillId="0" borderId="3" xfId="0" applyFont="1" applyBorder="1" applyAlignment="1">
      <alignment vertical="center"/>
    </xf>
    <xf numFmtId="0" fontId="0" fillId="0" borderId="0" xfId="0" applyFill="1" applyBorder="1"/>
    <xf numFmtId="0" fontId="27" fillId="0" borderId="21" xfId="0" applyFont="1" applyFill="1" applyBorder="1" applyAlignment="1"/>
    <xf numFmtId="0" fontId="27" fillId="10" borderId="25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27" fillId="11" borderId="37" xfId="0" applyFont="1" applyFill="1" applyBorder="1" applyAlignment="1">
      <alignment horizontal="left" vertical="center"/>
    </xf>
    <xf numFmtId="0" fontId="27" fillId="12" borderId="21" xfId="0" applyFont="1" applyFill="1" applyBorder="1" applyAlignment="1">
      <alignment horizontal="center" vertical="center"/>
    </xf>
    <xf numFmtId="0" fontId="27" fillId="12" borderId="39" xfId="0" applyFont="1" applyFill="1" applyBorder="1" applyAlignment="1">
      <alignment horizontal="center" vertical="center"/>
    </xf>
    <xf numFmtId="0" fontId="30" fillId="13" borderId="21" xfId="0" applyFont="1" applyFill="1" applyBorder="1" applyAlignment="1">
      <alignment horizontal="center" vertical="center"/>
    </xf>
    <xf numFmtId="0" fontId="30" fillId="13" borderId="39" xfId="0" applyFont="1" applyFill="1" applyBorder="1" applyAlignment="1">
      <alignment horizontal="center" vertical="center"/>
    </xf>
    <xf numFmtId="0" fontId="28" fillId="12" borderId="41" xfId="0" applyFont="1" applyFill="1" applyBorder="1" applyAlignment="1">
      <alignment horizontal="center" vertical="center" wrapText="1"/>
    </xf>
    <xf numFmtId="0" fontId="28" fillId="12" borderId="3" xfId="0" applyFont="1" applyFill="1" applyBorder="1" applyAlignment="1">
      <alignment horizontal="center" vertical="center" wrapText="1"/>
    </xf>
    <xf numFmtId="0" fontId="30" fillId="0" borderId="21" xfId="0" applyFont="1" applyFill="1" applyBorder="1" applyAlignment="1">
      <alignment horizontal="center"/>
    </xf>
    <xf numFmtId="0" fontId="31" fillId="0" borderId="21" xfId="0" applyFont="1" applyFill="1" applyBorder="1" applyAlignment="1">
      <alignment horizontal="center"/>
    </xf>
    <xf numFmtId="0" fontId="30" fillId="8" borderId="21" xfId="0" applyFont="1" applyFill="1" applyBorder="1" applyAlignment="1">
      <alignment horizontal="center"/>
    </xf>
    <xf numFmtId="0" fontId="30" fillId="0" borderId="21" xfId="0" applyFont="1" applyFill="1" applyBorder="1" applyAlignment="1"/>
    <xf numFmtId="0" fontId="30" fillId="0" borderId="25" xfId="0" applyFont="1" applyFill="1" applyBorder="1" applyAlignment="1"/>
    <xf numFmtId="0" fontId="30" fillId="0" borderId="0" xfId="0" applyFont="1" applyFill="1" applyBorder="1" applyAlignment="1"/>
    <xf numFmtId="0" fontId="30" fillId="0" borderId="37" xfId="0" applyFont="1" applyFill="1" applyBorder="1" applyAlignment="1"/>
    <xf numFmtId="0" fontId="29" fillId="0" borderId="21" xfId="0" applyFont="1" applyBorder="1" applyAlignment="1">
      <alignment vertical="center"/>
    </xf>
    <xf numFmtId="0" fontId="23" fillId="0" borderId="25" xfId="0" applyFont="1" applyBorder="1" applyAlignment="1">
      <alignment vertical="center"/>
    </xf>
    <xf numFmtId="0" fontId="29" fillId="0" borderId="25" xfId="0" applyFont="1" applyBorder="1" applyAlignment="1">
      <alignment vertical="center"/>
    </xf>
    <xf numFmtId="0" fontId="32" fillId="0" borderId="49" xfId="0" applyFont="1" applyBorder="1" applyAlignment="1">
      <alignment vertical="center"/>
    </xf>
    <xf numFmtId="0" fontId="32" fillId="0" borderId="52" xfId="0" applyFont="1" applyBorder="1" applyAlignment="1">
      <alignment vertical="center"/>
    </xf>
    <xf numFmtId="0" fontId="30" fillId="0" borderId="25" xfId="0" applyNumberFormat="1" applyFont="1" applyFill="1" applyBorder="1" applyAlignment="1">
      <alignment horizontal="center"/>
    </xf>
    <xf numFmtId="0" fontId="30" fillId="0" borderId="25" xfId="0" applyFont="1" applyFill="1" applyBorder="1" applyAlignment="1">
      <alignment horizontal="center"/>
    </xf>
    <xf numFmtId="0" fontId="30" fillId="0" borderId="0" xfId="0" applyNumberFormat="1" applyFont="1" applyFill="1" applyBorder="1" applyAlignment="1">
      <alignment horizontal="center"/>
    </xf>
    <xf numFmtId="0" fontId="30" fillId="8" borderId="25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0" fontId="31" fillId="0" borderId="21" xfId="0" applyFont="1" applyFill="1" applyBorder="1" applyAlignment="1"/>
    <xf numFmtId="0" fontId="30" fillId="0" borderId="25" xfId="0" applyNumberFormat="1" applyFont="1" applyFill="1" applyBorder="1" applyAlignment="1"/>
    <xf numFmtId="0" fontId="29" fillId="0" borderId="40" xfId="0" applyFont="1" applyBorder="1" applyAlignment="1">
      <alignment vertical="center" wrapText="1"/>
    </xf>
    <xf numFmtId="0" fontId="29" fillId="0" borderId="21" xfId="0" applyFont="1" applyBorder="1" applyAlignment="1">
      <alignment vertical="center" wrapText="1"/>
    </xf>
    <xf numFmtId="0" fontId="23" fillId="0" borderId="21" xfId="0" applyFont="1" applyBorder="1" applyAlignment="1">
      <alignment vertical="center"/>
    </xf>
    <xf numFmtId="0" fontId="23" fillId="0" borderId="39" xfId="0" applyFont="1" applyBorder="1" applyAlignment="1">
      <alignment vertical="center"/>
    </xf>
    <xf numFmtId="0" fontId="31" fillId="0" borderId="0" xfId="0" applyFont="1" applyFill="1" applyBorder="1" applyAlignment="1"/>
    <xf numFmtId="0" fontId="27" fillId="14" borderId="21" xfId="0" applyFont="1" applyFill="1" applyBorder="1" applyAlignment="1">
      <alignment horizontal="center"/>
    </xf>
    <xf numFmtId="0" fontId="30" fillId="0" borderId="0" xfId="0" applyFont="1" applyFill="1" applyAlignment="1">
      <alignment horizontal="center"/>
    </xf>
    <xf numFmtId="0" fontId="27" fillId="8" borderId="21" xfId="0" applyFont="1" applyFill="1" applyBorder="1" applyAlignment="1">
      <alignment horizontal="center"/>
    </xf>
    <xf numFmtId="0" fontId="27" fillId="10" borderId="21" xfId="0" applyFont="1" applyFill="1" applyBorder="1" applyAlignment="1">
      <alignment horizontal="center"/>
    </xf>
    <xf numFmtId="0" fontId="2" fillId="0" borderId="49" xfId="0" applyFont="1" applyBorder="1" applyAlignment="1">
      <alignment vertical="center"/>
    </xf>
    <xf numFmtId="0" fontId="34" fillId="0" borderId="49" xfId="0" applyFont="1" applyBorder="1" applyAlignment="1">
      <alignment horizontal="center" vertical="center" wrapText="1"/>
    </xf>
    <xf numFmtId="0" fontId="34" fillId="0" borderId="49" xfId="0" applyFont="1" applyBorder="1" applyAlignment="1">
      <alignment horizontal="center" vertical="center"/>
    </xf>
    <xf numFmtId="0" fontId="34" fillId="0" borderId="53" xfId="0" applyFont="1" applyBorder="1" applyAlignment="1">
      <alignment horizontal="center" vertical="center"/>
    </xf>
    <xf numFmtId="0" fontId="34" fillId="0" borderId="53" xfId="0" applyFont="1" applyBorder="1" applyAlignment="1">
      <alignment horizontal="center" vertical="center" wrapText="1"/>
    </xf>
    <xf numFmtId="0" fontId="30" fillId="0" borderId="21" xfId="0" applyNumberFormat="1" applyFont="1" applyFill="1" applyBorder="1" applyAlignment="1"/>
    <xf numFmtId="0" fontId="30" fillId="0" borderId="0" xfId="0" applyFont="1" applyFill="1" applyAlignment="1"/>
    <xf numFmtId="164" fontId="30" fillId="0" borderId="21" xfId="0" applyNumberFormat="1" applyFont="1" applyFill="1" applyBorder="1" applyAlignment="1"/>
    <xf numFmtId="0" fontId="0" fillId="0" borderId="0" xfId="0" applyAlignment="1"/>
    <xf numFmtId="0" fontId="1" fillId="10" borderId="47" xfId="0" applyFont="1" applyFill="1" applyBorder="1" applyAlignment="1">
      <alignment horizontal="right"/>
    </xf>
    <xf numFmtId="0" fontId="30" fillId="0" borderId="21" xfId="0" applyNumberFormat="1" applyFont="1" applyFill="1" applyBorder="1" applyAlignment="1">
      <alignment horizontal="center"/>
    </xf>
    <xf numFmtId="37" fontId="35" fillId="0" borderId="21" xfId="0" applyNumberFormat="1" applyFont="1" applyFill="1" applyBorder="1" applyAlignment="1" applyProtection="1">
      <alignment horizontal="left"/>
    </xf>
    <xf numFmtId="0" fontId="2" fillId="0" borderId="41" xfId="0" applyFont="1" applyBorder="1" applyAlignment="1">
      <alignment vertical="center"/>
    </xf>
    <xf numFmtId="4" fontId="36" fillId="0" borderId="21" xfId="0" applyNumberFormat="1" applyFont="1" applyFill="1" applyBorder="1" applyAlignment="1">
      <alignment horizontal="left" wrapText="1"/>
    </xf>
    <xf numFmtId="0" fontId="2" fillId="0" borderId="52" xfId="0" applyFont="1" applyBorder="1" applyAlignment="1">
      <alignment vertical="center"/>
    </xf>
    <xf numFmtId="37" fontId="36" fillId="0" borderId="21" xfId="0" applyNumberFormat="1" applyFont="1" applyFill="1" applyBorder="1" applyAlignment="1" applyProtection="1">
      <alignment horizontal="left"/>
    </xf>
    <xf numFmtId="0" fontId="2" fillId="0" borderId="52" xfId="0" applyFont="1" applyBorder="1" applyAlignment="1">
      <alignment vertical="center" wrapText="1"/>
    </xf>
    <xf numFmtId="4" fontId="36" fillId="0" borderId="21" xfId="0" applyNumberFormat="1" applyFont="1" applyFill="1" applyBorder="1" applyAlignment="1">
      <alignment wrapText="1"/>
    </xf>
    <xf numFmtId="37" fontId="35" fillId="0" borderId="21" xfId="0" applyNumberFormat="1" applyFont="1" applyFill="1" applyBorder="1" applyAlignment="1" applyProtection="1">
      <alignment horizontal="left" vertical="center" wrapText="1"/>
    </xf>
    <xf numFmtId="0" fontId="37" fillId="0" borderId="0" xfId="0" applyFont="1"/>
    <xf numFmtId="0" fontId="37" fillId="0" borderId="21" xfId="0" applyFont="1" applyBorder="1"/>
    <xf numFmtId="0" fontId="0" fillId="15" borderId="45" xfId="0" applyFill="1" applyBorder="1"/>
    <xf numFmtId="0" fontId="0" fillId="15" borderId="46" xfId="0" applyFill="1" applyBorder="1"/>
    <xf numFmtId="0" fontId="0" fillId="15" borderId="12" xfId="0" applyFill="1" applyBorder="1"/>
    <xf numFmtId="0" fontId="0" fillId="15" borderId="9" xfId="0" applyFill="1" applyBorder="1"/>
    <xf numFmtId="0" fontId="0" fillId="0" borderId="0" xfId="0" applyFont="1" applyBorder="1"/>
    <xf numFmtId="14" fontId="0" fillId="0" borderId="0" xfId="0" applyNumberFormat="1" applyBorder="1"/>
    <xf numFmtId="1" fontId="0" fillId="0" borderId="0" xfId="0" applyNumberFormat="1" applyBorder="1"/>
    <xf numFmtId="0" fontId="0" fillId="15" borderId="0" xfId="0" applyFill="1" applyBorder="1"/>
    <xf numFmtId="0" fontId="0" fillId="15" borderId="47" xfId="0" applyFill="1" applyBorder="1"/>
    <xf numFmtId="0" fontId="0" fillId="15" borderId="48" xfId="0" applyFill="1" applyBorder="1"/>
    <xf numFmtId="0" fontId="0" fillId="15" borderId="49" xfId="0" applyFill="1" applyBorder="1"/>
    <xf numFmtId="0" fontId="0" fillId="0" borderId="21" xfId="0" applyBorder="1" applyAlignment="1"/>
    <xf numFmtId="0" fontId="0" fillId="0" borderId="2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14" fontId="17" fillId="0" borderId="0" xfId="0" applyNumberFormat="1" applyFont="1" applyAlignment="1">
      <alignment vertical="center"/>
    </xf>
    <xf numFmtId="14" fontId="1" fillId="0" borderId="41" xfId="0" applyNumberFormat="1" applyFont="1" applyBorder="1"/>
    <xf numFmtId="0" fontId="40" fillId="3" borderId="0" xfId="0" applyFont="1" applyFill="1" applyBorder="1" applyAlignment="1" applyProtection="1">
      <alignment vertical="center"/>
    </xf>
    <xf numFmtId="0" fontId="10" fillId="2" borderId="0" xfId="0" applyFont="1" applyFill="1" applyBorder="1" applyAlignment="1" applyProtection="1">
      <alignment vertical="center"/>
    </xf>
    <xf numFmtId="0" fontId="10" fillId="2" borderId="8" xfId="0" applyFont="1" applyFill="1" applyBorder="1" applyAlignment="1" applyProtection="1">
      <alignment vertical="center"/>
    </xf>
    <xf numFmtId="0" fontId="41" fillId="3" borderId="0" xfId="0" applyFont="1" applyFill="1" applyBorder="1" applyAlignment="1" applyProtection="1">
      <alignment vertical="center"/>
    </xf>
    <xf numFmtId="0" fontId="42" fillId="2" borderId="0" xfId="0" applyFont="1" applyFill="1" applyBorder="1" applyAlignment="1" applyProtection="1">
      <alignment vertical="center"/>
    </xf>
    <xf numFmtId="0" fontId="1" fillId="0" borderId="41" xfId="0" applyFont="1" applyBorder="1" applyAlignment="1">
      <alignment horizontal="center" vertical="center"/>
    </xf>
    <xf numFmtId="0" fontId="41" fillId="3" borderId="0" xfId="0" applyFont="1" applyFill="1" applyBorder="1" applyAlignment="1" applyProtection="1">
      <alignment horizontal="center" vertical="center"/>
    </xf>
    <xf numFmtId="0" fontId="41" fillId="3" borderId="10" xfId="0" applyFont="1" applyFill="1" applyBorder="1" applyAlignment="1" applyProtection="1">
      <alignment vertical="center"/>
    </xf>
    <xf numFmtId="14" fontId="0" fillId="0" borderId="0" xfId="0" applyNumberFormat="1" applyAlignment="1">
      <alignment horizontal="center" vertical="center"/>
    </xf>
    <xf numFmtId="0" fontId="23" fillId="7" borderId="54" xfId="0" applyFont="1" applyFill="1" applyBorder="1" applyAlignment="1">
      <alignment vertical="center"/>
    </xf>
    <xf numFmtId="0" fontId="23" fillId="7" borderId="55" xfId="0" applyFont="1" applyFill="1" applyBorder="1" applyAlignment="1">
      <alignment vertical="center"/>
    </xf>
    <xf numFmtId="0" fontId="23" fillId="7" borderId="56" xfId="0" applyFont="1" applyFill="1" applyBorder="1" applyAlignment="1">
      <alignment vertical="center"/>
    </xf>
    <xf numFmtId="0" fontId="0" fillId="19" borderId="21" xfId="0" applyFill="1" applyBorder="1" applyAlignment="1">
      <alignment horizontal="center" vertical="center"/>
    </xf>
    <xf numFmtId="0" fontId="0" fillId="20" borderId="21" xfId="0" applyFill="1" applyBorder="1" applyAlignment="1">
      <alignment horizontal="center" vertical="center"/>
    </xf>
    <xf numFmtId="0" fontId="39" fillId="3" borderId="60" xfId="0" applyFont="1" applyFill="1" applyBorder="1" applyAlignment="1">
      <alignment vertical="center" wrapText="1"/>
    </xf>
    <xf numFmtId="0" fontId="39" fillId="3" borderId="61" xfId="0" applyFont="1" applyFill="1" applyBorder="1" applyAlignment="1">
      <alignment vertical="center" wrapText="1"/>
    </xf>
    <xf numFmtId="0" fontId="0" fillId="0" borderId="60" xfId="0" applyFill="1" applyBorder="1" applyAlignment="1">
      <alignment vertical="center" wrapText="1"/>
    </xf>
    <xf numFmtId="0" fontId="0" fillId="0" borderId="61" xfId="0" applyFill="1" applyBorder="1" applyAlignment="1">
      <alignment vertical="center" wrapText="1"/>
    </xf>
    <xf numFmtId="0" fontId="0" fillId="24" borderId="60" xfId="0" applyFill="1" applyBorder="1" applyAlignment="1">
      <alignment horizontal="center" vertical="center" wrapText="1"/>
    </xf>
    <xf numFmtId="0" fontId="0" fillId="24" borderId="61" xfId="0" applyFill="1" applyBorder="1" applyAlignment="1">
      <alignment horizontal="center" vertical="center" wrapText="1"/>
    </xf>
    <xf numFmtId="0" fontId="0" fillId="24" borderId="21" xfId="0" applyFill="1" applyBorder="1" applyAlignment="1">
      <alignment wrapText="1"/>
    </xf>
    <xf numFmtId="0" fontId="0" fillId="20" borderId="21" xfId="0" applyFill="1" applyBorder="1" applyAlignment="1">
      <alignment wrapText="1"/>
    </xf>
    <xf numFmtId="0" fontId="0" fillId="0" borderId="60" xfId="0" applyFill="1" applyBorder="1" applyAlignment="1">
      <alignment horizontal="center" vertical="center" wrapText="1"/>
    </xf>
    <xf numFmtId="0" fontId="0" fillId="0" borderId="61" xfId="0" applyFill="1" applyBorder="1" applyAlignment="1">
      <alignment horizontal="center" vertical="center" wrapText="1"/>
    </xf>
    <xf numFmtId="0" fontId="39" fillId="3" borderId="60" xfId="0" applyFont="1" applyFill="1" applyBorder="1" applyAlignment="1">
      <alignment horizontal="center" vertical="center" wrapText="1"/>
    </xf>
    <xf numFmtId="0" fontId="39" fillId="3" borderId="61" xfId="0" applyFont="1" applyFill="1" applyBorder="1" applyAlignment="1">
      <alignment horizontal="center" vertical="center" wrapText="1"/>
    </xf>
    <xf numFmtId="0" fontId="0" fillId="19" borderId="60" xfId="0" applyFill="1" applyBorder="1" applyAlignment="1">
      <alignment wrapText="1"/>
    </xf>
    <xf numFmtId="0" fontId="0" fillId="19" borderId="61" xfId="0" applyFill="1" applyBorder="1" applyAlignment="1">
      <alignment wrapText="1"/>
    </xf>
    <xf numFmtId="0" fontId="0" fillId="0" borderId="60" xfId="0" applyFill="1" applyBorder="1" applyAlignment="1">
      <alignment wrapText="1"/>
    </xf>
    <xf numFmtId="0" fontId="0" fillId="0" borderId="61" xfId="0" applyFill="1" applyBorder="1" applyAlignment="1">
      <alignment wrapText="1"/>
    </xf>
    <xf numFmtId="0" fontId="0" fillId="24" borderId="60" xfId="0" applyFill="1" applyBorder="1" applyAlignment="1">
      <alignment wrapText="1"/>
    </xf>
    <xf numFmtId="0" fontId="0" fillId="24" borderId="61" xfId="0" applyFill="1" applyBorder="1" applyAlignment="1">
      <alignment wrapText="1"/>
    </xf>
    <xf numFmtId="0" fontId="0" fillId="24" borderId="21" xfId="0" applyFill="1" applyBorder="1"/>
    <xf numFmtId="0" fontId="2" fillId="3" borderId="5" xfId="0" applyFont="1" applyFill="1" applyBorder="1" applyAlignment="1" applyProtection="1">
      <alignment vertical="center" wrapText="1"/>
    </xf>
    <xf numFmtId="0" fontId="2" fillId="3" borderId="10" xfId="0" applyFont="1" applyFill="1" applyBorder="1" applyAlignment="1" applyProtection="1">
      <alignment vertical="center" wrapText="1"/>
    </xf>
    <xf numFmtId="0" fontId="1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7" borderId="0" xfId="0" applyFont="1" applyFill="1"/>
    <xf numFmtId="0" fontId="23" fillId="26" borderId="41" xfId="0" applyFont="1" applyFill="1" applyBorder="1" applyAlignment="1">
      <alignment vertical="center"/>
    </xf>
    <xf numFmtId="0" fontId="23" fillId="26" borderId="52" xfId="0" applyFont="1" applyFill="1" applyBorder="1" applyAlignment="1">
      <alignment vertical="center"/>
    </xf>
    <xf numFmtId="0" fontId="23" fillId="12" borderId="3" xfId="0" applyFont="1" applyFill="1" applyBorder="1" applyAlignment="1">
      <alignment vertical="center"/>
    </xf>
    <xf numFmtId="0" fontId="23" fillId="12" borderId="49" xfId="0" applyFont="1" applyFill="1" applyBorder="1" applyAlignment="1">
      <alignment vertical="center"/>
    </xf>
    <xf numFmtId="0" fontId="23" fillId="12" borderId="52" xfId="0" applyFont="1" applyFill="1" applyBorder="1" applyAlignment="1">
      <alignment vertical="center" wrapText="1"/>
    </xf>
    <xf numFmtId="0" fontId="23" fillId="12" borderId="52" xfId="0" applyFont="1" applyFill="1" applyBorder="1" applyAlignment="1">
      <alignment vertical="center"/>
    </xf>
    <xf numFmtId="0" fontId="23" fillId="7" borderId="41" xfId="0" applyFont="1" applyFill="1" applyBorder="1" applyAlignment="1">
      <alignment vertical="center"/>
    </xf>
    <xf numFmtId="0" fontId="23" fillId="7" borderId="52" xfId="0" applyFont="1" applyFill="1" applyBorder="1" applyAlignment="1">
      <alignment vertical="center"/>
    </xf>
    <xf numFmtId="0" fontId="23" fillId="8" borderId="41" xfId="0" applyFont="1" applyFill="1" applyBorder="1" applyAlignment="1">
      <alignment vertical="center"/>
    </xf>
    <xf numFmtId="0" fontId="23" fillId="8" borderId="52" xfId="0" applyFont="1" applyFill="1" applyBorder="1" applyAlignment="1">
      <alignment vertical="center"/>
    </xf>
    <xf numFmtId="0" fontId="0" fillId="0" borderId="21" xfId="0" applyFill="1" applyBorder="1" applyAlignment="1">
      <alignment horizontal="center" vertical="center" wrapText="1"/>
    </xf>
    <xf numFmtId="0" fontId="23" fillId="8" borderId="62" xfId="0" applyFont="1" applyFill="1" applyBorder="1" applyAlignment="1">
      <alignment vertical="center"/>
    </xf>
    <xf numFmtId="0" fontId="23" fillId="7" borderId="62" xfId="0" applyFont="1" applyFill="1" applyBorder="1" applyAlignment="1">
      <alignment vertical="center"/>
    </xf>
    <xf numFmtId="0" fontId="0" fillId="0" borderId="21" xfId="0" applyBorder="1" applyAlignment="1">
      <alignment horizontal="center" vertical="center" wrapText="1"/>
    </xf>
    <xf numFmtId="0" fontId="11" fillId="3" borderId="0" xfId="0" applyFont="1" applyFill="1" applyBorder="1" applyAlignment="1" applyProtection="1">
      <alignment vertical="center"/>
    </xf>
    <xf numFmtId="0" fontId="0" fillId="3" borderId="0" xfId="0" applyFill="1" applyBorder="1" applyAlignment="1"/>
    <xf numFmtId="0" fontId="2" fillId="3" borderId="5" xfId="0" applyFont="1" applyFill="1" applyBorder="1" applyAlignment="1" applyProtection="1">
      <alignment horizontal="center" vertical="center" wrapText="1"/>
    </xf>
    <xf numFmtId="0" fontId="2" fillId="3" borderId="0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13" fillId="6" borderId="21" xfId="0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/>
    </xf>
    <xf numFmtId="0" fontId="2" fillId="0" borderId="38" xfId="0" applyFont="1" applyFill="1" applyBorder="1" applyAlignment="1" applyProtection="1">
      <alignment horizontal="center" vertical="center"/>
    </xf>
    <xf numFmtId="0" fontId="2" fillId="0" borderId="37" xfId="0" applyFont="1" applyFill="1" applyBorder="1" applyAlignment="1" applyProtection="1">
      <alignment horizontal="center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0" xfId="0" applyFont="1" applyFill="1" applyBorder="1" applyAlignment="1" applyProtection="1">
      <alignment horizontal="center" vertical="center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21" fillId="0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3" borderId="12" xfId="0" applyFont="1" applyFill="1" applyBorder="1" applyAlignment="1" applyProtection="1">
      <alignment horizontal="center" vertical="center"/>
    </xf>
    <xf numFmtId="0" fontId="2" fillId="3" borderId="0" xfId="0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horizontal="left" vertical="center"/>
    </xf>
    <xf numFmtId="0" fontId="10" fillId="2" borderId="8" xfId="0" applyFont="1" applyFill="1" applyBorder="1" applyAlignment="1" applyProtection="1">
      <alignment horizontal="left" vertical="center"/>
    </xf>
    <xf numFmtId="0" fontId="18" fillId="6" borderId="21" xfId="0" applyFont="1" applyFill="1" applyBorder="1" applyAlignment="1" applyProtection="1">
      <alignment horizontal="center" vertical="center"/>
    </xf>
    <xf numFmtId="0" fontId="18" fillId="6" borderId="21" xfId="0" applyFont="1" applyFill="1" applyBorder="1" applyAlignment="1" applyProtection="1">
      <alignment horizontal="center" vertical="center" wrapText="1"/>
    </xf>
    <xf numFmtId="0" fontId="9" fillId="5" borderId="0" xfId="0" applyFont="1" applyFill="1" applyBorder="1" applyAlignment="1" applyProtection="1">
      <alignment horizontal="left" vertical="center"/>
    </xf>
    <xf numFmtId="0" fontId="20" fillId="0" borderId="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5" xfId="0" applyFont="1" applyFill="1" applyBorder="1" applyAlignment="1" applyProtection="1">
      <alignment horizontal="center" vertical="center"/>
    </xf>
    <xf numFmtId="0" fontId="2" fillId="0" borderId="17" xfId="0" applyFont="1" applyFill="1" applyBorder="1" applyAlignment="1" applyProtection="1">
      <alignment horizontal="center" vertical="center"/>
    </xf>
    <xf numFmtId="0" fontId="2" fillId="0" borderId="46" xfId="0" applyFont="1" applyFill="1" applyBorder="1" applyAlignment="1" applyProtection="1">
      <alignment horizontal="center" vertical="center"/>
    </xf>
    <xf numFmtId="0" fontId="2" fillId="0" borderId="47" xfId="0" applyFont="1" applyFill="1" applyBorder="1" applyAlignment="1" applyProtection="1">
      <alignment horizontal="center" vertical="center"/>
    </xf>
    <xf numFmtId="0" fontId="2" fillId="0" borderId="48" xfId="0" applyFont="1" applyFill="1" applyBorder="1" applyAlignment="1" applyProtection="1">
      <alignment horizontal="center" vertical="center"/>
    </xf>
    <xf numFmtId="0" fontId="2" fillId="0" borderId="49" xfId="0" applyFont="1" applyFill="1" applyBorder="1" applyAlignment="1" applyProtection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right" vertical="center" wrapText="1"/>
    </xf>
    <xf numFmtId="0" fontId="11" fillId="3" borderId="9" xfId="0" applyFont="1" applyFill="1" applyBorder="1" applyAlignment="1">
      <alignment horizontal="right" vertical="center" wrapText="1"/>
    </xf>
    <xf numFmtId="0" fontId="11" fillId="3" borderId="7" xfId="0" applyFont="1" applyFill="1" applyBorder="1" applyAlignment="1" applyProtection="1">
      <alignment horizontal="center" vertical="center" wrapText="1"/>
    </xf>
    <xf numFmtId="0" fontId="11" fillId="3" borderId="0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1" fillId="0" borderId="42" xfId="0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/>
    </xf>
    <xf numFmtId="0" fontId="11" fillId="0" borderId="44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0" borderId="12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</xf>
    <xf numFmtId="0" fontId="22" fillId="3" borderId="0" xfId="0" applyFont="1" applyFill="1" applyBorder="1" applyAlignment="1" applyProtection="1">
      <alignment horizontal="center" vertical="center"/>
    </xf>
    <xf numFmtId="0" fontId="22" fillId="3" borderId="12" xfId="0" applyFont="1" applyFill="1" applyBorder="1" applyAlignment="1">
      <alignment horizontal="right" vertical="center"/>
    </xf>
    <xf numFmtId="0" fontId="22" fillId="3" borderId="0" xfId="0" applyFont="1" applyFill="1" applyBorder="1" applyAlignment="1">
      <alignment horizontal="right" vertical="center"/>
    </xf>
    <xf numFmtId="0" fontId="22" fillId="0" borderId="1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7" borderId="21" xfId="0" applyFill="1" applyBorder="1" applyAlignment="1">
      <alignment horizontal="center"/>
    </xf>
    <xf numFmtId="0" fontId="12" fillId="6" borderId="21" xfId="0" applyFont="1" applyFill="1" applyBorder="1" applyAlignment="1" applyProtection="1">
      <alignment horizontal="center" vertical="center"/>
    </xf>
    <xf numFmtId="0" fontId="0" fillId="0" borderId="21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12" fillId="6" borderId="39" xfId="0" applyFont="1" applyFill="1" applyBorder="1" applyAlignment="1" applyProtection="1">
      <alignment horizontal="center" vertical="center"/>
    </xf>
    <xf numFmtId="0" fontId="12" fillId="6" borderId="40" xfId="0" applyFont="1" applyFill="1" applyBorder="1" applyAlignment="1" applyProtection="1">
      <alignment horizontal="center" vertical="center"/>
    </xf>
    <xf numFmtId="0" fontId="12" fillId="6" borderId="27" xfId="0" applyFont="1" applyFill="1" applyBorder="1" applyAlignment="1" applyProtection="1">
      <alignment horizontal="center" vertical="center"/>
    </xf>
    <xf numFmtId="0" fontId="12" fillId="6" borderId="28" xfId="0" applyFont="1" applyFill="1" applyBorder="1" applyAlignment="1" applyProtection="1">
      <alignment horizontal="center" vertical="center"/>
    </xf>
    <xf numFmtId="0" fontId="12" fillId="6" borderId="29" xfId="0" applyFont="1" applyFill="1" applyBorder="1" applyAlignment="1" applyProtection="1">
      <alignment horizontal="center" vertical="center"/>
    </xf>
    <xf numFmtId="0" fontId="12" fillId="6" borderId="22" xfId="0" applyFont="1" applyFill="1" applyBorder="1" applyAlignment="1" applyProtection="1">
      <alignment horizontal="center" vertical="center"/>
    </xf>
    <xf numFmtId="0" fontId="12" fillId="6" borderId="23" xfId="0" applyFont="1" applyFill="1" applyBorder="1" applyAlignment="1" applyProtection="1">
      <alignment horizontal="center" vertical="center"/>
    </xf>
    <xf numFmtId="0" fontId="12" fillId="6" borderId="24" xfId="0" applyFont="1" applyFill="1" applyBorder="1" applyAlignment="1" applyProtection="1">
      <alignment horizontal="center" vertical="center"/>
    </xf>
    <xf numFmtId="0" fontId="12" fillId="6" borderId="21" xfId="0" applyFont="1" applyFill="1" applyBorder="1" applyAlignment="1" applyProtection="1">
      <alignment horizontal="center" vertical="center" wrapText="1"/>
    </xf>
    <xf numFmtId="0" fontId="12" fillId="6" borderId="25" xfId="0" applyFont="1" applyFill="1" applyBorder="1" applyAlignment="1" applyProtection="1">
      <alignment horizontal="center" vertical="center" wrapText="1"/>
    </xf>
    <xf numFmtId="0" fontId="12" fillId="6" borderId="38" xfId="0" applyFont="1" applyFill="1" applyBorder="1" applyAlignment="1" applyProtection="1">
      <alignment horizontal="center" vertical="center" wrapText="1"/>
    </xf>
    <xf numFmtId="0" fontId="12" fillId="6" borderId="37" xfId="0" applyFont="1" applyFill="1" applyBorder="1" applyAlignment="1" applyProtection="1">
      <alignment horizontal="center" vertical="center" wrapText="1"/>
    </xf>
    <xf numFmtId="0" fontId="13" fillId="6" borderId="25" xfId="0" applyFont="1" applyFill="1" applyBorder="1" applyAlignment="1" applyProtection="1">
      <alignment horizontal="center" vertical="center" wrapText="1"/>
    </xf>
    <xf numFmtId="0" fontId="13" fillId="6" borderId="38" xfId="0" applyFont="1" applyFill="1" applyBorder="1" applyAlignment="1" applyProtection="1">
      <alignment horizontal="center" vertical="center" wrapText="1"/>
    </xf>
    <xf numFmtId="0" fontId="13" fillId="6" borderId="37" xfId="0" applyFont="1" applyFill="1" applyBorder="1" applyAlignment="1" applyProtection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38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2" fillId="0" borderId="26" xfId="0" applyFont="1" applyFill="1" applyBorder="1" applyAlignment="1" applyProtection="1">
      <alignment horizontal="center" vertical="center"/>
    </xf>
    <xf numFmtId="0" fontId="2" fillId="0" borderId="30" xfId="0" applyFont="1" applyFill="1" applyBorder="1" applyAlignment="1" applyProtection="1">
      <alignment horizontal="center" vertical="center"/>
    </xf>
    <xf numFmtId="0" fontId="2" fillId="0" borderId="33" xfId="0" applyFont="1" applyFill="1" applyBorder="1" applyAlignment="1" applyProtection="1">
      <alignment horizontal="center" vertical="center"/>
    </xf>
    <xf numFmtId="0" fontId="12" fillId="6" borderId="19" xfId="0" applyFont="1" applyFill="1" applyBorder="1" applyAlignment="1" applyProtection="1">
      <alignment horizontal="center" vertical="center" wrapText="1"/>
    </xf>
    <xf numFmtId="0" fontId="12" fillId="6" borderId="36" xfId="0" applyFont="1" applyFill="1" applyBorder="1" applyAlignment="1" applyProtection="1">
      <alignment horizontal="center" vertical="center" wrapText="1"/>
    </xf>
    <xf numFmtId="0" fontId="13" fillId="6" borderId="34" xfId="0" applyFont="1" applyFill="1" applyBorder="1" applyAlignment="1" applyProtection="1">
      <alignment horizontal="center" vertical="center"/>
    </xf>
    <xf numFmtId="0" fontId="13" fillId="6" borderId="32" xfId="0" applyFont="1" applyFill="1" applyBorder="1" applyAlignment="1" applyProtection="1">
      <alignment horizontal="center" vertical="center"/>
    </xf>
    <xf numFmtId="0" fontId="13" fillId="6" borderId="15" xfId="0" applyFont="1" applyFill="1" applyBorder="1" applyAlignment="1" applyProtection="1">
      <alignment horizontal="center" vertical="center" wrapText="1"/>
    </xf>
    <xf numFmtId="0" fontId="13" fillId="6" borderId="19" xfId="0" applyFont="1" applyFill="1" applyBorder="1" applyAlignment="1" applyProtection="1">
      <alignment horizontal="center" vertical="center" wrapText="1"/>
    </xf>
    <xf numFmtId="0" fontId="16" fillId="6" borderId="15" xfId="0" applyFont="1" applyFill="1" applyBorder="1" applyAlignment="1">
      <alignment horizontal="center" vertical="center" wrapText="1"/>
    </xf>
    <xf numFmtId="0" fontId="12" fillId="6" borderId="35" xfId="0" applyFont="1" applyFill="1" applyBorder="1" applyAlignment="1" applyProtection="1">
      <alignment horizontal="center" vertical="center" wrapText="1"/>
    </xf>
    <xf numFmtId="0" fontId="12" fillId="6" borderId="15" xfId="0" applyFont="1" applyFill="1" applyBorder="1" applyAlignment="1" applyProtection="1">
      <alignment horizontal="center" vertical="center" wrapText="1"/>
    </xf>
    <xf numFmtId="0" fontId="2" fillId="0" borderId="32" xfId="0" applyFont="1" applyFill="1" applyBorder="1" applyAlignment="1" applyProtection="1">
      <alignment horizontal="center" vertical="center"/>
    </xf>
    <xf numFmtId="0" fontId="44" fillId="25" borderId="25" xfId="0" applyFont="1" applyFill="1" applyBorder="1" applyAlignment="1">
      <alignment horizontal="center" vertical="center"/>
    </xf>
    <xf numFmtId="0" fontId="44" fillId="25" borderId="38" xfId="0" applyFont="1" applyFill="1" applyBorder="1" applyAlignment="1">
      <alignment horizontal="center" vertical="center"/>
    </xf>
    <xf numFmtId="0" fontId="44" fillId="25" borderId="37" xfId="0" applyFont="1" applyFill="1" applyBorder="1" applyAlignment="1">
      <alignment horizontal="center" vertical="center"/>
    </xf>
    <xf numFmtId="0" fontId="0" fillId="0" borderId="57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2" fontId="0" fillId="0" borderId="21" xfId="0" applyNumberFormat="1" applyBorder="1" applyAlignment="1">
      <alignment horizontal="center" vertical="center"/>
    </xf>
    <xf numFmtId="0" fontId="14" fillId="6" borderId="21" xfId="0" applyFont="1" applyFill="1" applyBorder="1" applyAlignment="1" applyProtection="1">
      <alignment horizontal="center" vertical="center" wrapText="1"/>
    </xf>
    <xf numFmtId="0" fontId="12" fillId="6" borderId="16" xfId="0" applyFont="1" applyFill="1" applyBorder="1" applyAlignment="1" applyProtection="1">
      <alignment horizontal="center" vertical="center" wrapText="1"/>
    </xf>
    <xf numFmtId="0" fontId="12" fillId="6" borderId="17" xfId="0" applyFont="1" applyFill="1" applyBorder="1" applyAlignment="1" applyProtection="1">
      <alignment horizontal="center" vertical="center" wrapText="1"/>
    </xf>
    <xf numFmtId="0" fontId="12" fillId="6" borderId="18" xfId="0" applyFont="1" applyFill="1" applyBorder="1" applyAlignment="1" applyProtection="1">
      <alignment horizontal="center" vertical="center" wrapText="1"/>
    </xf>
    <xf numFmtId="0" fontId="12" fillId="6" borderId="22" xfId="0" applyFont="1" applyFill="1" applyBorder="1" applyAlignment="1" applyProtection="1">
      <alignment horizontal="center" vertical="center" wrapText="1"/>
    </xf>
    <xf numFmtId="0" fontId="12" fillId="6" borderId="23" xfId="0" applyFont="1" applyFill="1" applyBorder="1" applyAlignment="1" applyProtection="1">
      <alignment horizontal="center" vertical="center" wrapText="1"/>
    </xf>
    <xf numFmtId="0" fontId="12" fillId="6" borderId="24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11" fillId="3" borderId="9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4" borderId="3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10" fillId="2" borderId="7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center" wrapText="1"/>
    </xf>
    <xf numFmtId="0" fontId="45" fillId="3" borderId="0" xfId="0" applyFont="1" applyFill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7" fillId="2" borderId="0" xfId="0" applyFont="1" applyFill="1" applyAlignment="1" applyProtection="1">
      <alignment horizontal="center" vertical="center"/>
    </xf>
    <xf numFmtId="0" fontId="8" fillId="3" borderId="0" xfId="0" applyFont="1" applyFill="1" applyAlignment="1" applyProtection="1">
      <alignment horizontal="center" vertical="center"/>
    </xf>
    <xf numFmtId="0" fontId="8" fillId="3" borderId="0" xfId="0" applyFont="1" applyFill="1" applyBorder="1" applyAlignment="1" applyProtection="1">
      <alignment horizontal="center" vertical="center"/>
    </xf>
    <xf numFmtId="0" fontId="43" fillId="4" borderId="1" xfId="0" applyFont="1" applyFill="1" applyBorder="1" applyAlignment="1" applyProtection="1">
      <alignment horizontal="center" vertical="center"/>
    </xf>
    <xf numFmtId="0" fontId="43" fillId="4" borderId="2" xfId="0" applyFont="1" applyFill="1" applyBorder="1" applyAlignment="1" applyProtection="1">
      <alignment horizontal="center" vertical="center"/>
    </xf>
    <xf numFmtId="0" fontId="43" fillId="4" borderId="3" xfId="0" applyFont="1" applyFill="1" applyBorder="1" applyAlignment="1" applyProtection="1">
      <alignment horizontal="center" vertical="center"/>
    </xf>
    <xf numFmtId="0" fontId="2" fillId="3" borderId="7" xfId="0" applyFont="1" applyFill="1" applyBorder="1" applyAlignment="1" applyProtection="1">
      <alignment horizontal="center" vertical="center"/>
    </xf>
    <xf numFmtId="0" fontId="2" fillId="3" borderId="9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8" fillId="4" borderId="3" xfId="0" applyFont="1" applyFill="1" applyBorder="1" applyAlignment="1" applyProtection="1">
      <alignment horizontal="center" vertical="center"/>
    </xf>
    <xf numFmtId="0" fontId="9" fillId="5" borderId="0" xfId="0" applyFont="1" applyFill="1" applyBorder="1" applyAlignment="1" applyProtection="1">
      <alignment horizontal="center" vertical="center"/>
    </xf>
    <xf numFmtId="0" fontId="9" fillId="5" borderId="9" xfId="0" applyFont="1" applyFill="1" applyBorder="1" applyAlignment="1" applyProtection="1">
      <alignment horizontal="center" vertical="center"/>
    </xf>
    <xf numFmtId="14" fontId="11" fillId="4" borderId="1" xfId="0" applyNumberFormat="1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1" fillId="4" borderId="3" xfId="0" applyFont="1" applyFill="1" applyBorder="1" applyAlignment="1" applyProtection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3" borderId="0" xfId="0" applyFill="1" applyAlignment="1">
      <alignment horizontal="center" vertical="top" wrapText="1"/>
    </xf>
    <xf numFmtId="0" fontId="2" fillId="3" borderId="0" xfId="0" applyFont="1" applyFill="1" applyBorder="1" applyAlignment="1" applyProtection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2" fillId="6" borderId="14" xfId="0" applyFont="1" applyFill="1" applyBorder="1" applyAlignment="1" applyProtection="1">
      <alignment horizontal="center" vertical="center"/>
    </xf>
    <xf numFmtId="0" fontId="12" fillId="6" borderId="20" xfId="0" applyFont="1" applyFill="1" applyBorder="1" applyAlignment="1" applyProtection="1">
      <alignment horizontal="center" vertical="center"/>
    </xf>
    <xf numFmtId="0" fontId="2" fillId="3" borderId="7" xfId="0" applyFont="1" applyFill="1" applyBorder="1" applyAlignment="1" applyProtection="1">
      <alignment horizontal="right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9" fillId="0" borderId="3" xfId="0" applyFon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22" borderId="27" xfId="0" applyFill="1" applyBorder="1" applyAlignment="1">
      <alignment horizontal="center" vertical="center"/>
    </xf>
    <xf numFmtId="0" fontId="0" fillId="22" borderId="28" xfId="0" applyFill="1" applyBorder="1" applyAlignment="1">
      <alignment horizontal="center" vertical="center"/>
    </xf>
    <xf numFmtId="0" fontId="0" fillId="22" borderId="29" xfId="0" applyFill="1" applyBorder="1" applyAlignment="1">
      <alignment horizontal="center" vertical="center"/>
    </xf>
    <xf numFmtId="0" fontId="0" fillId="22" borderId="22" xfId="0" applyFill="1" applyBorder="1" applyAlignment="1">
      <alignment horizontal="center" vertical="center"/>
    </xf>
    <xf numFmtId="0" fontId="0" fillId="22" borderId="23" xfId="0" applyFill="1" applyBorder="1" applyAlignment="1">
      <alignment horizontal="center" vertical="center"/>
    </xf>
    <xf numFmtId="0" fontId="0" fillId="22" borderId="24" xfId="0" applyFill="1" applyBorder="1" applyAlignment="1">
      <alignment horizontal="center" vertical="center"/>
    </xf>
    <xf numFmtId="0" fontId="0" fillId="16" borderId="21" xfId="0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21" borderId="21" xfId="0" applyFill="1" applyBorder="1" applyAlignment="1">
      <alignment horizontal="center" vertical="center" wrapText="1"/>
    </xf>
    <xf numFmtId="0" fontId="0" fillId="23" borderId="21" xfId="0" applyFill="1" applyBorder="1" applyAlignment="1">
      <alignment horizontal="center" vertical="center"/>
    </xf>
    <xf numFmtId="0" fontId="0" fillId="0" borderId="21" xfId="0" applyBorder="1" applyAlignment="1">
      <alignment horizontal="center" wrapText="1"/>
    </xf>
    <xf numFmtId="0" fontId="0" fillId="13" borderId="21" xfId="0" applyFill="1" applyBorder="1" applyAlignment="1">
      <alignment horizontal="center" vertical="center"/>
    </xf>
    <xf numFmtId="0" fontId="0" fillId="24" borderId="21" xfId="0" applyFill="1" applyBorder="1" applyAlignment="1">
      <alignment horizontal="center" vertical="center" wrapText="1"/>
    </xf>
    <xf numFmtId="0" fontId="0" fillId="24" borderId="21" xfId="0" applyFill="1" applyBorder="1" applyAlignment="1">
      <alignment horizontal="center" vertical="center"/>
    </xf>
    <xf numFmtId="0" fontId="0" fillId="20" borderId="39" xfId="0" applyFill="1" applyBorder="1" applyAlignment="1">
      <alignment horizontal="center" vertical="center"/>
    </xf>
    <xf numFmtId="0" fontId="0" fillId="20" borderId="40" xfId="0" applyFill="1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24" borderId="15" xfId="0" applyFill="1" applyBorder="1" applyAlignment="1">
      <alignment horizontal="center" vertical="center" wrapText="1"/>
    </xf>
    <xf numFmtId="0" fontId="0" fillId="24" borderId="58" xfId="0" applyFill="1" applyBorder="1" applyAlignment="1">
      <alignment horizontal="center" vertical="center" wrapText="1"/>
    </xf>
    <xf numFmtId="0" fontId="0" fillId="20" borderId="29" xfId="0" applyFill="1" applyBorder="1" applyAlignment="1">
      <alignment horizontal="center" vertical="center"/>
    </xf>
    <xf numFmtId="0" fontId="0" fillId="20" borderId="2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 wrapText="1"/>
    </xf>
    <xf numFmtId="0" fontId="0" fillId="0" borderId="58" xfId="0" applyFill="1" applyBorder="1" applyAlignment="1">
      <alignment horizontal="center" vertical="center" wrapText="1"/>
    </xf>
    <xf numFmtId="0" fontId="0" fillId="19" borderId="14" xfId="0" applyFill="1" applyBorder="1" applyAlignment="1">
      <alignment horizontal="center" vertical="center" wrapText="1"/>
    </xf>
    <xf numFmtId="0" fontId="0" fillId="19" borderId="59" xfId="0" applyFill="1" applyBorder="1" applyAlignment="1">
      <alignment horizontal="center" vertical="center" wrapText="1"/>
    </xf>
    <xf numFmtId="0" fontId="0" fillId="19" borderId="15" xfId="0" applyFill="1" applyBorder="1" applyAlignment="1">
      <alignment horizontal="center" vertical="center" wrapText="1"/>
    </xf>
    <xf numFmtId="0" fontId="0" fillId="19" borderId="60" xfId="0" applyFill="1" applyBorder="1" applyAlignment="1">
      <alignment horizontal="center" vertical="center" wrapText="1"/>
    </xf>
    <xf numFmtId="0" fontId="0" fillId="19" borderId="58" xfId="0" applyFill="1" applyBorder="1" applyAlignment="1">
      <alignment horizontal="center" vertical="center" wrapText="1"/>
    </xf>
    <xf numFmtId="0" fontId="0" fillId="16" borderId="21" xfId="0" applyFill="1" applyBorder="1" applyAlignment="1">
      <alignment horizontal="center" vertical="center"/>
    </xf>
    <xf numFmtId="0" fontId="0" fillId="17" borderId="21" xfId="0" applyFill="1" applyBorder="1" applyAlignment="1">
      <alignment horizontal="center" vertical="center" wrapText="1"/>
    </xf>
    <xf numFmtId="0" fontId="0" fillId="18" borderId="28" xfId="0" applyFill="1" applyBorder="1" applyAlignment="1">
      <alignment horizontal="center" vertical="center" wrapText="1"/>
    </xf>
    <xf numFmtId="0" fontId="0" fillId="18" borderId="29" xfId="0" applyFill="1" applyBorder="1" applyAlignment="1">
      <alignment horizontal="center" vertical="center" wrapText="1"/>
    </xf>
    <xf numFmtId="0" fontId="0" fillId="18" borderId="0" xfId="0" applyFill="1" applyBorder="1" applyAlignment="1">
      <alignment horizontal="center" vertical="center" wrapText="1"/>
    </xf>
    <xf numFmtId="0" fontId="0" fillId="18" borderId="31" xfId="0" applyFill="1" applyBorder="1" applyAlignment="1">
      <alignment horizontal="center" vertical="center" wrapText="1"/>
    </xf>
    <xf numFmtId="0" fontId="0" fillId="18" borderId="23" xfId="0" applyFill="1" applyBorder="1" applyAlignment="1">
      <alignment horizontal="center" vertical="center" wrapText="1"/>
    </xf>
    <xf numFmtId="0" fontId="0" fillId="18" borderId="24" xfId="0" applyFill="1" applyBorder="1" applyAlignment="1">
      <alignment horizontal="center" vertical="center" wrapText="1"/>
    </xf>
    <xf numFmtId="0" fontId="0" fillId="20" borderId="21" xfId="0" applyFill="1" applyBorder="1" applyAlignment="1">
      <alignment horizontal="center" wrapText="1"/>
    </xf>
    <xf numFmtId="0" fontId="0" fillId="20" borderId="21" xfId="0" applyFill="1" applyBorder="1" applyAlignment="1">
      <alignment horizontal="center" vertical="center" wrapText="1"/>
    </xf>
    <xf numFmtId="0" fontId="0" fillId="19" borderId="21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19" borderId="37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 wrapText="1"/>
    </xf>
    <xf numFmtId="0" fontId="0" fillId="0" borderId="59" xfId="0" applyFill="1" applyBorder="1" applyAlignment="1">
      <alignment horizontal="center" vertical="center" wrapText="1"/>
    </xf>
    <xf numFmtId="0" fontId="0" fillId="0" borderId="60" xfId="0" applyFill="1" applyBorder="1" applyAlignment="1">
      <alignment horizontal="center" vertical="center" wrapText="1"/>
    </xf>
    <xf numFmtId="0" fontId="39" fillId="3" borderId="14" xfId="0" applyFont="1" applyFill="1" applyBorder="1" applyAlignment="1">
      <alignment horizontal="center" vertical="center" wrapText="1"/>
    </xf>
    <xf numFmtId="0" fontId="39" fillId="3" borderId="59" xfId="0" applyFont="1" applyFill="1" applyBorder="1" applyAlignment="1">
      <alignment horizontal="center" vertical="center" wrapText="1"/>
    </xf>
    <xf numFmtId="0" fontId="39" fillId="3" borderId="15" xfId="0" applyFont="1" applyFill="1" applyBorder="1" applyAlignment="1">
      <alignment horizontal="center" vertical="center" wrapText="1"/>
    </xf>
    <xf numFmtId="0" fontId="39" fillId="3" borderId="60" xfId="0" applyFont="1" applyFill="1" applyBorder="1" applyAlignment="1">
      <alignment horizontal="center" vertical="center" wrapText="1"/>
    </xf>
    <xf numFmtId="0" fontId="39" fillId="3" borderId="58" xfId="0" applyFont="1" applyFill="1" applyBorder="1" applyAlignment="1">
      <alignment horizontal="center" vertical="center" wrapText="1"/>
    </xf>
    <xf numFmtId="0" fontId="0" fillId="19" borderId="39" xfId="0" applyFill="1" applyBorder="1" applyAlignment="1">
      <alignment horizontal="center" vertical="center"/>
    </xf>
    <xf numFmtId="0" fontId="0" fillId="20" borderId="21" xfId="0" applyFill="1" applyBorder="1" applyAlignment="1">
      <alignment horizontal="center" vertical="center"/>
    </xf>
    <xf numFmtId="0" fontId="0" fillId="23" borderId="21" xfId="0" applyFill="1" applyBorder="1" applyAlignment="1">
      <alignment horizontal="center"/>
    </xf>
    <xf numFmtId="0" fontId="0" fillId="21" borderId="21" xfId="0" applyFill="1" applyBorder="1" applyAlignment="1">
      <alignment horizontal="center" vertical="center"/>
    </xf>
    <xf numFmtId="0" fontId="0" fillId="21" borderId="25" xfId="0" applyFill="1" applyBorder="1" applyAlignment="1">
      <alignment horizontal="center" vertical="center"/>
    </xf>
    <xf numFmtId="0" fontId="0" fillId="19" borderId="21" xfId="0" applyFill="1" applyBorder="1" applyAlignment="1">
      <alignment horizontal="center" vertical="center" wrapText="1"/>
    </xf>
    <xf numFmtId="0" fontId="0" fillId="24" borderId="14" xfId="0" applyFill="1" applyBorder="1" applyAlignment="1">
      <alignment horizontal="center" vertical="center" wrapText="1"/>
    </xf>
    <xf numFmtId="0" fontId="0" fillId="24" borderId="59" xfId="0" applyFill="1" applyBorder="1" applyAlignment="1">
      <alignment horizontal="center" vertical="center" wrapText="1"/>
    </xf>
    <xf numFmtId="0" fontId="0" fillId="24" borderId="60" xfId="0" applyFill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25" xfId="0" applyBorder="1" applyAlignment="1">
      <alignment horizontal="center" wrapText="1"/>
    </xf>
    <xf numFmtId="0" fontId="38" fillId="15" borderId="17" xfId="0" applyFont="1" applyFill="1" applyBorder="1" applyAlignment="1">
      <alignment horizontal="center" vertical="center"/>
    </xf>
    <xf numFmtId="0" fontId="38" fillId="15" borderId="0" xfId="0" applyFont="1" applyFill="1" applyBorder="1" applyAlignment="1">
      <alignment horizontal="center" vertical="center"/>
    </xf>
    <xf numFmtId="0" fontId="33" fillId="10" borderId="45" xfId="0" applyFont="1" applyFill="1" applyBorder="1" applyAlignment="1">
      <alignment horizontal="center" wrapText="1"/>
    </xf>
    <xf numFmtId="0" fontId="33" fillId="10" borderId="46" xfId="0" applyFont="1" applyFill="1" applyBorder="1" applyAlignment="1">
      <alignment horizontal="center" wrapText="1"/>
    </xf>
    <xf numFmtId="0" fontId="33" fillId="10" borderId="12" xfId="0" applyFont="1" applyFill="1" applyBorder="1" applyAlignment="1">
      <alignment horizontal="center" wrapText="1"/>
    </xf>
    <xf numFmtId="0" fontId="33" fillId="10" borderId="9" xfId="0" applyFont="1" applyFill="1" applyBorder="1" applyAlignment="1">
      <alignment horizontal="center" wrapText="1"/>
    </xf>
    <xf numFmtId="0" fontId="1" fillId="10" borderId="45" xfId="0" applyFont="1" applyFill="1" applyBorder="1" applyAlignment="1">
      <alignment horizontal="center" wrapText="1"/>
    </xf>
    <xf numFmtId="0" fontId="1" fillId="10" borderId="46" xfId="0" applyFont="1" applyFill="1" applyBorder="1" applyAlignment="1">
      <alignment horizontal="center" wrapText="1"/>
    </xf>
    <xf numFmtId="0" fontId="1" fillId="10" borderId="12" xfId="0" applyFont="1" applyFill="1" applyBorder="1" applyAlignment="1">
      <alignment horizontal="center" wrapText="1"/>
    </xf>
    <xf numFmtId="0" fontId="1" fillId="10" borderId="9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ACK%20UP%202018\C\ESCRITORIO\Correo%20BIGANT\LIMBER%20QUISPE\2018\ULT%20%20OECA-OECOM\2-RLP21104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STEMAS_OAP_01/Desktop/BUSQUEDA%20Iinteligente/4/RUNAF%20v4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A-1 RUNAF"/>
      <sheetName val="OECOM"/>
      <sheetName val="Municipios"/>
      <sheetName val="BD_OECOM"/>
      <sheetName val="COD_QR (OECOM)"/>
      <sheetName val="IMPRESION (OECOM)"/>
      <sheetName val="OECA"/>
      <sheetName val="ActividadPrin_Rubro"/>
      <sheetName val="COD_QR"/>
      <sheetName val="IMPRESION"/>
      <sheetName val="CATEGORIZACIÓN"/>
      <sheetName val="romer  DEP MUN"/>
      <sheetName val="Base de Datos"/>
    </sheetNames>
    <sheetDataSet>
      <sheetData sheetId="0">
        <row r="3">
          <cell r="B3" t="str">
            <v>BENI</v>
          </cell>
        </row>
        <row r="4">
          <cell r="B4" t="str">
            <v>CHUQUISACA</v>
          </cell>
        </row>
        <row r="5">
          <cell r="B5" t="str">
            <v>COCHABAMBA</v>
          </cell>
        </row>
        <row r="6">
          <cell r="B6" t="str">
            <v>LA_PAZ</v>
          </cell>
        </row>
        <row r="7">
          <cell r="B7" t="str">
            <v>ORURO</v>
          </cell>
        </row>
        <row r="8">
          <cell r="B8" t="str">
            <v>PANDO</v>
          </cell>
        </row>
        <row r="9">
          <cell r="B9" t="str">
            <v>POTOSÍ</v>
          </cell>
        </row>
        <row r="10">
          <cell r="B10" t="str">
            <v>SANTA_CRUZ</v>
          </cell>
        </row>
        <row r="11">
          <cell r="B11" t="str">
            <v>TARIJA</v>
          </cell>
        </row>
      </sheetData>
      <sheetData sheetId="1">
        <row r="3">
          <cell r="G3" t="str">
            <v>BENI.</v>
          </cell>
        </row>
        <row r="4">
          <cell r="G4" t="str">
            <v>CHUQUISACA.</v>
          </cell>
        </row>
        <row r="5">
          <cell r="G5" t="str">
            <v>COCHABAMBA.</v>
          </cell>
        </row>
        <row r="6">
          <cell r="G6" t="str">
            <v>LA_PAZ.</v>
          </cell>
        </row>
        <row r="7">
          <cell r="G7" t="str">
            <v>ORURO.</v>
          </cell>
        </row>
        <row r="8">
          <cell r="G8" t="str">
            <v>PANDO.</v>
          </cell>
        </row>
        <row r="9">
          <cell r="G9" t="str">
            <v>POTOSÍ.</v>
          </cell>
        </row>
        <row r="10">
          <cell r="G10" t="str">
            <v>SANTA_CRUZ.</v>
          </cell>
        </row>
        <row r="11">
          <cell r="G11" t="str">
            <v>TARIJA.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A-1 RUNAF"/>
      <sheetName val="CATEGORIZACIÓN"/>
      <sheetName val="Base de Datos"/>
      <sheetName val="Municipios"/>
      <sheetName val="IMPRESION"/>
      <sheetName val="COD_QR"/>
      <sheetName val="BD"/>
      <sheetName val="Hoja3"/>
      <sheetName val="A-2 OECA"/>
      <sheetName val="A-3 OECOM"/>
      <sheetName val="romer  DEP MUN"/>
    </sheetNames>
    <sheetDataSet>
      <sheetData sheetId="0">
        <row r="3">
          <cell r="B3" t="str">
            <v>BENI</v>
          </cell>
        </row>
        <row r="4">
          <cell r="B4" t="str">
            <v>CHUQUISACA</v>
          </cell>
        </row>
        <row r="5">
          <cell r="B5" t="str">
            <v>COCHABAMBA</v>
          </cell>
        </row>
        <row r="6">
          <cell r="B6" t="str">
            <v>LA_PAZ</v>
          </cell>
        </row>
        <row r="7">
          <cell r="B7" t="str">
            <v>ORURO</v>
          </cell>
        </row>
        <row r="8">
          <cell r="B8" t="str">
            <v>PANDO</v>
          </cell>
        </row>
        <row r="9">
          <cell r="B9" t="str">
            <v>POTOSÍ</v>
          </cell>
        </row>
        <row r="10">
          <cell r="B10" t="str">
            <v>SANTA_CRUZ</v>
          </cell>
        </row>
        <row r="11">
          <cell r="B11" t="str">
            <v>TARIJA</v>
          </cell>
        </row>
      </sheetData>
      <sheetData sheetId="1">
        <row r="3">
          <cell r="G3" t="str">
            <v>BENI.</v>
          </cell>
        </row>
        <row r="4">
          <cell r="G4" t="str">
            <v>CHUQUISACA.</v>
          </cell>
        </row>
        <row r="5">
          <cell r="G5" t="str">
            <v>COCHABAMBA.</v>
          </cell>
        </row>
        <row r="6">
          <cell r="G6" t="str">
            <v>LA_PAZ.</v>
          </cell>
        </row>
        <row r="7">
          <cell r="G7" t="str">
            <v>ORURO.</v>
          </cell>
        </row>
        <row r="8">
          <cell r="G8" t="str">
            <v>PANDO.</v>
          </cell>
        </row>
        <row r="9">
          <cell r="G9" t="str">
            <v>POTOSÍ.</v>
          </cell>
        </row>
        <row r="10">
          <cell r="G10" t="str">
            <v>SANTA_CRUZ.</v>
          </cell>
        </row>
        <row r="11">
          <cell r="G11" t="str">
            <v>TARIJA.</v>
          </cell>
        </row>
      </sheetData>
      <sheetData sheetId="2">
        <row r="5">
          <cell r="BO5">
            <v>0</v>
          </cell>
        </row>
      </sheetData>
      <sheetData sheetId="3"/>
      <sheetData sheetId="4"/>
      <sheetData sheetId="5"/>
      <sheetData sheetId="6">
        <row r="4">
          <cell r="BC4" t="e">
            <v>#N/A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EA600"/>
  <sheetViews>
    <sheetView showGridLines="0" tabSelected="1" view="pageBreakPreview" zoomScale="60" zoomScaleNormal="60" workbookViewId="0">
      <selection activeCell="AD25" sqref="AD25:AQ25"/>
    </sheetView>
  </sheetViews>
  <sheetFormatPr baseColWidth="10" defaultColWidth="10.7109375" defaultRowHeight="15" x14ac:dyDescent="0.25"/>
  <cols>
    <col min="1" max="1" width="1" customWidth="1"/>
    <col min="2" max="3" width="3.42578125" customWidth="1"/>
    <col min="4" max="4" width="9.42578125" customWidth="1"/>
    <col min="5" max="5" width="3.140625" customWidth="1"/>
    <col min="6" max="6" width="4.28515625" customWidth="1"/>
    <col min="7" max="7" width="1.7109375" customWidth="1"/>
    <col min="8" max="8" width="7" customWidth="1"/>
    <col min="9" max="9" width="1.7109375" customWidth="1"/>
    <col min="10" max="10" width="5.7109375" customWidth="1"/>
    <col min="11" max="11" width="1.7109375" customWidth="1"/>
    <col min="12" max="12" width="5.7109375" customWidth="1"/>
    <col min="13" max="13" width="1.7109375" customWidth="1"/>
    <col min="14" max="14" width="5.7109375" customWidth="1"/>
    <col min="15" max="15" width="1.7109375" customWidth="1"/>
    <col min="16" max="16" width="7.28515625" customWidth="1"/>
    <col min="17" max="17" width="5" customWidth="1"/>
    <col min="18" max="18" width="5.7109375" customWidth="1"/>
    <col min="19" max="19" width="1.7109375" customWidth="1"/>
    <col min="20" max="20" width="5.28515625" customWidth="1"/>
    <col min="21" max="21" width="2.42578125" customWidth="1"/>
    <col min="22" max="22" width="4.28515625" customWidth="1"/>
    <col min="23" max="23" width="1.7109375" customWidth="1"/>
    <col min="24" max="24" width="3.140625" customWidth="1"/>
    <col min="25" max="25" width="1.7109375" customWidth="1"/>
    <col min="26" max="26" width="3" customWidth="1"/>
    <col min="27" max="27" width="1.7109375" customWidth="1"/>
    <col min="28" max="28" width="6.140625" customWidth="1"/>
    <col min="29" max="29" width="1.7109375" customWidth="1"/>
    <col min="30" max="30" width="5.7109375" customWidth="1"/>
    <col min="31" max="31" width="2.7109375" customWidth="1"/>
    <col min="32" max="32" width="5.7109375" customWidth="1"/>
    <col min="33" max="33" width="2.5703125" customWidth="1"/>
    <col min="34" max="34" width="5.7109375" customWidth="1"/>
    <col min="35" max="35" width="4.42578125" customWidth="1"/>
    <col min="36" max="36" width="5.7109375" customWidth="1"/>
    <col min="37" max="37" width="3.42578125" customWidth="1"/>
    <col min="38" max="38" width="5.7109375" customWidth="1"/>
    <col min="39" max="39" width="7.85546875" customWidth="1"/>
    <col min="40" max="40" width="5.7109375" customWidth="1"/>
    <col min="41" max="41" width="1.7109375" customWidth="1"/>
    <col min="42" max="42" width="5.7109375" customWidth="1"/>
    <col min="43" max="43" width="8.85546875" customWidth="1"/>
    <col min="44" max="44" width="5.7109375" customWidth="1"/>
    <col min="45" max="45" width="1.7109375" customWidth="1"/>
    <col min="46" max="46" width="5.7109375" customWidth="1"/>
    <col min="47" max="47" width="2.5703125" customWidth="1"/>
    <col min="48" max="48" width="7.5703125" customWidth="1"/>
    <col min="49" max="49" width="4.42578125" customWidth="1"/>
    <col min="50" max="50" width="5.7109375" customWidth="1"/>
    <col min="51" max="51" width="3.28515625" customWidth="1"/>
    <col min="52" max="52" width="5.7109375" customWidth="1"/>
    <col min="53" max="53" width="1.7109375" customWidth="1"/>
    <col min="54" max="54" width="7.5703125" customWidth="1"/>
    <col min="55" max="56" width="2.5703125" customWidth="1"/>
    <col min="57" max="57" width="1.7109375" customWidth="1"/>
    <col min="58" max="58" width="5.7109375" customWidth="1"/>
    <col min="59" max="59" width="1.7109375" customWidth="1"/>
    <col min="60" max="60" width="5.7109375" customWidth="1"/>
    <col min="61" max="61" width="5.42578125" customWidth="1"/>
    <col min="62" max="62" width="2.85546875" customWidth="1"/>
    <col min="63" max="63" width="6.42578125" customWidth="1"/>
    <col min="64" max="64" width="3.140625" customWidth="1"/>
    <col min="65" max="65" width="8.28515625" customWidth="1"/>
    <col min="66" max="66" width="9.5703125" customWidth="1"/>
    <col min="67" max="67" width="3.5703125" customWidth="1"/>
    <col min="68" max="68" width="3.7109375" customWidth="1"/>
    <col min="69" max="69" width="7.5703125" hidden="1" customWidth="1"/>
    <col min="70" max="71" width="2.5703125" hidden="1" customWidth="1"/>
    <col min="72" max="77" width="11.42578125" hidden="1" customWidth="1"/>
    <col min="78" max="78" width="11.42578125" style="54" hidden="1" customWidth="1"/>
    <col min="79" max="82" width="11.42578125" hidden="1" customWidth="1"/>
    <col min="83" max="83" width="77.85546875" hidden="1" customWidth="1"/>
    <col min="84" max="85" width="11.42578125" hidden="1" customWidth="1"/>
    <col min="86" max="86" width="3.140625" hidden="1" customWidth="1"/>
    <col min="87" max="87" width="9.28515625" hidden="1" customWidth="1"/>
    <col min="88" max="88" width="8.28515625" hidden="1" customWidth="1"/>
    <col min="89" max="89" width="12" hidden="1" customWidth="1"/>
    <col min="90" max="90" width="50.85546875" hidden="1" customWidth="1"/>
    <col min="91" max="91" width="23.140625" hidden="1" customWidth="1"/>
    <col min="92" max="92" width="52.28515625" hidden="1" customWidth="1"/>
    <col min="93" max="93" width="19.7109375" hidden="1" customWidth="1"/>
    <col min="94" max="94" width="16.42578125" hidden="1" customWidth="1"/>
    <col min="95" max="95" width="25.140625" hidden="1" customWidth="1"/>
    <col min="96" max="101" width="11.42578125" hidden="1" customWidth="1"/>
    <col min="102" max="102" width="0.28515625" hidden="1" customWidth="1"/>
    <col min="103" max="107" width="11.42578125" hidden="1" customWidth="1"/>
    <col min="108" max="108" width="64.42578125" hidden="1" customWidth="1"/>
    <col min="109" max="109" width="11.42578125" hidden="1" customWidth="1"/>
    <col min="110" max="110" width="63.7109375" hidden="1" customWidth="1"/>
    <col min="111" max="111" width="30.42578125" hidden="1" customWidth="1"/>
    <col min="112" max="112" width="45.42578125" hidden="1" customWidth="1"/>
    <col min="113" max="113" width="28.7109375" hidden="1" customWidth="1"/>
    <col min="114" max="114" width="31.42578125" hidden="1" customWidth="1"/>
    <col min="115" max="115" width="33.28515625" hidden="1" customWidth="1"/>
    <col min="116" max="116" width="55.85546875" hidden="1" customWidth="1"/>
    <col min="117" max="117" width="19" hidden="1" customWidth="1"/>
    <col min="118" max="118" width="11.42578125" hidden="1" customWidth="1"/>
    <col min="119" max="119" width="15.85546875" hidden="1" customWidth="1"/>
    <col min="120" max="120" width="17" hidden="1" customWidth="1"/>
    <col min="121" max="121" width="17.28515625" hidden="1" customWidth="1"/>
    <col min="122" max="122" width="11.42578125" hidden="1" customWidth="1"/>
    <col min="123" max="123" width="14.5703125" hidden="1" customWidth="1"/>
    <col min="124" max="131" width="11.42578125" hidden="1" customWidth="1"/>
    <col min="132" max="152" width="0" hidden="1" customWidth="1"/>
  </cols>
  <sheetData>
    <row r="1" spans="2:123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2"/>
    </row>
    <row r="2" spans="2:123" ht="15.75" thickBot="1" x14ac:dyDescent="0.3">
      <c r="B2" s="1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2"/>
    </row>
    <row r="3" spans="2:123" ht="60.75" thickBot="1" x14ac:dyDescent="0.3">
      <c r="B3" s="1"/>
      <c r="C3" s="3"/>
      <c r="D3" s="370" t="s">
        <v>2139</v>
      </c>
      <c r="E3" s="370"/>
      <c r="F3" s="370"/>
      <c r="G3" s="370"/>
      <c r="H3" s="370"/>
      <c r="I3" s="370"/>
      <c r="J3" s="370"/>
      <c r="K3" s="370"/>
      <c r="L3" s="370"/>
      <c r="M3" s="370"/>
      <c r="N3" s="370"/>
      <c r="O3" s="370"/>
      <c r="P3" s="370"/>
      <c r="Q3" s="370"/>
      <c r="R3" s="370"/>
      <c r="S3" s="370"/>
      <c r="T3" s="370"/>
      <c r="U3" s="370"/>
      <c r="V3" s="370"/>
      <c r="W3" s="370"/>
      <c r="X3" s="370"/>
      <c r="Y3" s="370"/>
      <c r="Z3" s="370"/>
      <c r="AA3" s="370"/>
      <c r="AB3" s="370"/>
      <c r="AC3" s="370"/>
      <c r="AD3" s="370"/>
      <c r="AE3" s="370"/>
      <c r="AF3" s="370"/>
      <c r="AG3" s="370"/>
      <c r="AH3" s="370"/>
      <c r="AI3" s="370"/>
      <c r="AJ3" s="370"/>
      <c r="AK3" s="370"/>
      <c r="AL3" s="370"/>
      <c r="AM3" s="370"/>
      <c r="AN3" s="3"/>
      <c r="AO3" s="3"/>
      <c r="AP3" s="3"/>
      <c r="AQ3" s="371" t="s">
        <v>0</v>
      </c>
      <c r="AR3" s="371"/>
      <c r="AS3" s="371"/>
      <c r="AT3" s="371"/>
      <c r="AU3" s="371"/>
      <c r="AV3" s="371"/>
      <c r="AW3" s="371"/>
      <c r="AX3" s="371"/>
      <c r="AY3" s="371"/>
      <c r="AZ3" s="371"/>
      <c r="BA3" s="371"/>
      <c r="BB3" s="371"/>
      <c r="BC3" s="371"/>
      <c r="BD3" s="3"/>
      <c r="BE3" s="4" t="s">
        <v>1</v>
      </c>
      <c r="BF3" s="3"/>
      <c r="BG3" s="3"/>
      <c r="BH3" s="5"/>
      <c r="BI3" s="5"/>
      <c r="BJ3" s="372" t="s">
        <v>2134</v>
      </c>
      <c r="BK3" s="373"/>
      <c r="BL3" s="373"/>
      <c r="BM3" s="373"/>
      <c r="BN3" s="374"/>
      <c r="BO3" s="6"/>
      <c r="BP3" s="2"/>
      <c r="BV3" s="55" t="s">
        <v>79</v>
      </c>
      <c r="BX3" s="56" t="s">
        <v>80</v>
      </c>
      <c r="BZ3" s="55" t="s">
        <v>81</v>
      </c>
    </row>
    <row r="4" spans="2:123" ht="15.75" thickBot="1" x14ac:dyDescent="0.3">
      <c r="B4" s="1"/>
      <c r="C4" s="3"/>
      <c r="D4" s="7"/>
      <c r="E4" s="7"/>
      <c r="F4" s="7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2"/>
      <c r="BV4" s="55" t="s">
        <v>82</v>
      </c>
      <c r="BX4" s="56" t="s">
        <v>83</v>
      </c>
      <c r="BZ4" s="55" t="s">
        <v>84</v>
      </c>
    </row>
    <row r="5" spans="2:123" ht="30.75" thickBot="1" x14ac:dyDescent="0.3">
      <c r="B5" s="9"/>
      <c r="C5" s="375" t="s">
        <v>2140</v>
      </c>
      <c r="D5" s="375"/>
      <c r="E5" s="375"/>
      <c r="F5" s="375"/>
      <c r="G5" s="375"/>
      <c r="H5" s="375"/>
      <c r="I5" s="375"/>
      <c r="J5" s="375"/>
      <c r="K5" s="375"/>
      <c r="L5" s="375"/>
      <c r="M5" s="375"/>
      <c r="N5" s="375"/>
      <c r="O5" s="375"/>
      <c r="P5" s="375"/>
      <c r="Q5" s="375"/>
      <c r="R5" s="375"/>
      <c r="S5" s="375"/>
      <c r="T5" s="375"/>
      <c r="U5" s="375"/>
      <c r="V5" s="375"/>
      <c r="W5" s="375"/>
      <c r="X5" s="375"/>
      <c r="Y5" s="375"/>
      <c r="Z5" s="375"/>
      <c r="AA5" s="375"/>
      <c r="AB5" s="375"/>
      <c r="AC5" s="375"/>
      <c r="AD5" s="375"/>
      <c r="AE5" s="375"/>
      <c r="AF5" s="375"/>
      <c r="AG5" s="375"/>
      <c r="AH5" s="375"/>
      <c r="AI5" s="375"/>
      <c r="AJ5" s="375"/>
      <c r="AK5" s="375"/>
      <c r="AL5" s="375"/>
      <c r="AM5" s="375"/>
      <c r="AN5" s="375"/>
      <c r="AO5" s="375"/>
      <c r="AP5" s="375"/>
      <c r="AQ5" s="375"/>
      <c r="AR5" s="375"/>
      <c r="AS5" s="375"/>
      <c r="AT5" s="375"/>
      <c r="AU5" s="375"/>
      <c r="AV5" s="375"/>
      <c r="AW5" s="375"/>
      <c r="AX5" s="9"/>
      <c r="AY5" s="9"/>
      <c r="AZ5" s="9"/>
      <c r="BA5" s="9"/>
      <c r="BB5" s="9"/>
      <c r="BC5" s="376" t="s">
        <v>2117</v>
      </c>
      <c r="BD5" s="376"/>
      <c r="BE5" s="376"/>
      <c r="BF5" s="376"/>
      <c r="BG5" s="376"/>
      <c r="BH5" s="376"/>
      <c r="BI5" s="376"/>
      <c r="BJ5" s="377"/>
      <c r="BK5" s="378"/>
      <c r="BL5" s="379"/>
      <c r="BM5" s="379"/>
      <c r="BN5" s="380"/>
      <c r="BO5" s="10"/>
      <c r="BP5" s="2"/>
      <c r="BV5" s="55" t="s">
        <v>85</v>
      </c>
      <c r="BX5" s="56" t="s">
        <v>86</v>
      </c>
      <c r="BZ5" s="55" t="s">
        <v>87</v>
      </c>
    </row>
    <row r="6" spans="2:123" ht="15.75" thickBot="1" x14ac:dyDescent="0.3">
      <c r="B6" s="1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2"/>
      <c r="BV6" s="55" t="s">
        <v>88</v>
      </c>
      <c r="BX6" s="56" t="s">
        <v>89</v>
      </c>
      <c r="BZ6" s="55" t="s">
        <v>90</v>
      </c>
    </row>
    <row r="7" spans="2:123" ht="21" thickBot="1" x14ac:dyDescent="0.3">
      <c r="B7" s="1"/>
      <c r="C7" s="3"/>
      <c r="D7" s="242" t="s">
        <v>2118</v>
      </c>
      <c r="E7" s="242"/>
      <c r="F7" s="242"/>
      <c r="G7" s="242"/>
      <c r="H7" s="242"/>
      <c r="I7" s="242"/>
      <c r="J7" s="242"/>
      <c r="K7" s="242"/>
      <c r="L7" s="242"/>
      <c r="M7" s="242"/>
      <c r="N7" s="242"/>
      <c r="O7" s="242"/>
      <c r="P7" s="242"/>
      <c r="Q7" s="242"/>
      <c r="R7" s="242"/>
      <c r="S7" s="242"/>
      <c r="T7" s="242"/>
      <c r="U7" s="242"/>
      <c r="V7" s="242"/>
      <c r="W7" s="242"/>
      <c r="X7" s="242"/>
      <c r="Y7" s="242"/>
      <c r="Z7" s="242"/>
      <c r="AA7" s="242"/>
      <c r="AB7" s="242"/>
      <c r="AC7" s="242"/>
      <c r="AD7" s="242"/>
      <c r="AE7" s="242"/>
      <c r="AF7" s="242"/>
      <c r="AG7" s="242"/>
      <c r="AH7" s="242"/>
      <c r="AI7" s="242"/>
      <c r="AJ7" s="242"/>
      <c r="AK7" s="242"/>
      <c r="AL7" s="242"/>
      <c r="AM7" s="242"/>
      <c r="AN7" s="242"/>
      <c r="AO7" s="242"/>
      <c r="AP7" s="242"/>
      <c r="AQ7" s="242"/>
      <c r="AR7" s="242"/>
      <c r="AS7" s="242"/>
      <c r="AT7" s="242"/>
      <c r="AU7" s="242"/>
      <c r="AV7" s="242"/>
      <c r="AW7" s="242"/>
      <c r="AX7" s="242"/>
      <c r="AY7" s="242"/>
      <c r="AZ7" s="242"/>
      <c r="BA7" s="242"/>
      <c r="BB7" s="385" t="s">
        <v>2131</v>
      </c>
      <c r="BC7" s="385"/>
      <c r="BD7" s="385"/>
      <c r="BE7" s="385"/>
      <c r="BF7" s="385"/>
      <c r="BG7" s="385"/>
      <c r="BH7" s="385"/>
      <c r="BI7" s="385"/>
      <c r="BJ7" s="385"/>
      <c r="BK7" s="385"/>
      <c r="BL7" s="386"/>
      <c r="BM7" s="383"/>
      <c r="BN7" s="384"/>
      <c r="BO7" s="3"/>
      <c r="BP7" s="2"/>
      <c r="BV7" s="55" t="s">
        <v>91</v>
      </c>
      <c r="BX7" s="56" t="s">
        <v>92</v>
      </c>
      <c r="BZ7" s="55" t="s">
        <v>93</v>
      </c>
      <c r="CB7" t="s">
        <v>94</v>
      </c>
      <c r="CC7" t="s">
        <v>94</v>
      </c>
      <c r="CD7" t="s">
        <v>14</v>
      </c>
    </row>
    <row r="8" spans="2:123" ht="9" customHeight="1" thickBot="1" x14ac:dyDescent="0.3">
      <c r="B8" s="1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2"/>
      <c r="BV8" s="55" t="s">
        <v>95</v>
      </c>
      <c r="BX8" s="56" t="s">
        <v>96</v>
      </c>
      <c r="BZ8" s="55" t="s">
        <v>97</v>
      </c>
      <c r="CB8" t="s">
        <v>98</v>
      </c>
      <c r="CC8" t="s">
        <v>98</v>
      </c>
      <c r="CD8" t="s">
        <v>40</v>
      </c>
    </row>
    <row r="9" spans="2:123" ht="9" customHeight="1" thickTop="1" thickBot="1" x14ac:dyDescent="0.3">
      <c r="B9" s="1"/>
      <c r="C9" s="3"/>
      <c r="D9" s="11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3"/>
      <c r="BO9" s="3"/>
      <c r="BP9" s="2"/>
      <c r="BV9" s="55" t="s">
        <v>99</v>
      </c>
      <c r="BX9" s="56" t="s">
        <v>100</v>
      </c>
      <c r="BZ9" s="55" t="s">
        <v>101</v>
      </c>
      <c r="CB9" t="s">
        <v>39</v>
      </c>
      <c r="CC9" t="s">
        <v>39</v>
      </c>
    </row>
    <row r="10" spans="2:123" ht="18.95" customHeight="1" thickBot="1" x14ac:dyDescent="0.3">
      <c r="B10" s="1"/>
      <c r="C10" s="3"/>
      <c r="D10" s="381" t="s">
        <v>2126</v>
      </c>
      <c r="E10" s="237"/>
      <c r="F10" s="237"/>
      <c r="G10" s="237"/>
      <c r="H10" s="382"/>
      <c r="I10" s="233"/>
      <c r="J10" s="234"/>
      <c r="K10" s="234"/>
      <c r="L10" s="234"/>
      <c r="M10" s="234"/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  <c r="AA10" s="234"/>
      <c r="AB10" s="234"/>
      <c r="AC10" s="234"/>
      <c r="AD10" s="234"/>
      <c r="AE10" s="234"/>
      <c r="AF10" s="234"/>
      <c r="AG10" s="234"/>
      <c r="AH10" s="234"/>
      <c r="AI10" s="234"/>
      <c r="AJ10" s="234"/>
      <c r="AK10" s="234"/>
      <c r="AL10" s="234"/>
      <c r="AM10" s="234"/>
      <c r="AN10" s="234"/>
      <c r="AO10" s="234"/>
      <c r="AP10" s="234"/>
      <c r="AQ10" s="235"/>
      <c r="AR10" s="5"/>
      <c r="AS10" s="393" t="s">
        <v>2135</v>
      </c>
      <c r="AT10" s="393"/>
      <c r="AU10" s="393"/>
      <c r="AV10" s="393"/>
      <c r="AW10" s="393"/>
      <c r="AX10" s="393"/>
      <c r="AY10" s="393"/>
      <c r="AZ10" s="390"/>
      <c r="BA10" s="391"/>
      <c r="BB10" s="391"/>
      <c r="BC10" s="391"/>
      <c r="BD10" s="392"/>
      <c r="BE10" s="220"/>
      <c r="BF10" s="5"/>
      <c r="BG10" s="15" t="s">
        <v>2132</v>
      </c>
      <c r="BH10" s="220"/>
      <c r="BI10" s="220"/>
      <c r="BJ10" s="387"/>
      <c r="BK10" s="388"/>
      <c r="BL10" s="388"/>
      <c r="BM10" s="389"/>
      <c r="BN10" s="16"/>
      <c r="BO10" s="14"/>
      <c r="BP10" s="2"/>
      <c r="BT10" s="54" t="s">
        <v>102</v>
      </c>
      <c r="BV10" s="55" t="s">
        <v>103</v>
      </c>
      <c r="BX10" s="54" t="s">
        <v>104</v>
      </c>
      <c r="BZ10" s="55" t="s">
        <v>105</v>
      </c>
      <c r="CB10" t="s">
        <v>106</v>
      </c>
      <c r="CC10" t="s">
        <v>106</v>
      </c>
    </row>
    <row r="11" spans="2:123" ht="1.5" customHeight="1" x14ac:dyDescent="0.25">
      <c r="B11" s="1"/>
      <c r="C11" s="3"/>
      <c r="D11" s="14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393"/>
      <c r="AT11" s="393"/>
      <c r="AU11" s="393"/>
      <c r="AV11" s="393"/>
      <c r="AW11" s="393"/>
      <c r="AX11" s="393"/>
      <c r="AY11" s="393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 t="s">
        <v>2133</v>
      </c>
      <c r="BK11" s="15"/>
      <c r="BL11" s="15"/>
      <c r="BM11" s="15"/>
      <c r="BN11" s="16"/>
      <c r="BO11" s="14"/>
      <c r="BP11" s="2"/>
      <c r="BT11" s="54" t="s">
        <v>107</v>
      </c>
      <c r="BV11" s="55" t="s">
        <v>108</v>
      </c>
      <c r="BX11" s="54"/>
      <c r="BZ11" s="55" t="s">
        <v>109</v>
      </c>
      <c r="CB11" t="s">
        <v>110</v>
      </c>
    </row>
    <row r="12" spans="2:123" ht="16.5" customHeight="1" x14ac:dyDescent="0.25">
      <c r="B12" s="1"/>
      <c r="C12" s="3"/>
      <c r="D12" s="368" t="s">
        <v>3</v>
      </c>
      <c r="E12" s="369"/>
      <c r="F12" s="369"/>
      <c r="G12" s="369"/>
      <c r="H12" s="369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393"/>
      <c r="AT12" s="393"/>
      <c r="AU12" s="393"/>
      <c r="AV12" s="393"/>
      <c r="AW12" s="393"/>
      <c r="AX12" s="393"/>
      <c r="AY12" s="393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6"/>
      <c r="BO12" s="14"/>
      <c r="BP12" s="2"/>
      <c r="BT12" t="s">
        <v>1982</v>
      </c>
      <c r="BV12" s="55" t="s">
        <v>111</v>
      </c>
      <c r="BZ12" s="55" t="s">
        <v>112</v>
      </c>
    </row>
    <row r="13" spans="2:123" ht="6" customHeight="1" thickBot="1" x14ac:dyDescent="0.3">
      <c r="B13" s="1"/>
      <c r="C13" s="3"/>
      <c r="D13" s="231" t="s">
        <v>2127</v>
      </c>
      <c r="E13" s="223"/>
      <c r="F13" s="223"/>
      <c r="G13" s="223"/>
      <c r="H13" s="223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6"/>
      <c r="BO13" s="14"/>
      <c r="BP13" s="2"/>
      <c r="BT13" t="s">
        <v>1983</v>
      </c>
      <c r="BV13" s="55" t="s">
        <v>2111</v>
      </c>
      <c r="BZ13" s="55" t="s">
        <v>113</v>
      </c>
      <c r="CE13" s="291" t="s">
        <v>2128</v>
      </c>
      <c r="CF13" s="291"/>
    </row>
    <row r="14" spans="2:123" ht="18.75" customHeight="1" thickBot="1" x14ac:dyDescent="0.3">
      <c r="B14" s="1"/>
      <c r="C14" s="3"/>
      <c r="D14" s="231"/>
      <c r="E14" s="223"/>
      <c r="F14" s="223"/>
      <c r="G14" s="223"/>
      <c r="H14" s="223"/>
      <c r="I14" s="364"/>
      <c r="J14" s="365"/>
      <c r="K14" s="365"/>
      <c r="L14" s="365"/>
      <c r="M14" s="365"/>
      <c r="N14" s="365"/>
      <c r="O14" s="365"/>
      <c r="P14" s="365"/>
      <c r="Q14" s="365"/>
      <c r="R14" s="365"/>
      <c r="S14" s="365"/>
      <c r="T14" s="365"/>
      <c r="U14" s="365"/>
      <c r="V14" s="365"/>
      <c r="W14" s="365"/>
      <c r="X14" s="365"/>
      <c r="Y14" s="365"/>
      <c r="Z14" s="365"/>
      <c r="AA14" s="365"/>
      <c r="AB14" s="365"/>
      <c r="AC14" s="365"/>
      <c r="AD14" s="365"/>
      <c r="AE14" s="365"/>
      <c r="AF14" s="365"/>
      <c r="AG14" s="365"/>
      <c r="AH14" s="365"/>
      <c r="AI14" s="365"/>
      <c r="AJ14" s="365"/>
      <c r="AK14" s="365"/>
      <c r="AL14" s="365"/>
      <c r="AM14" s="365"/>
      <c r="AN14" s="365"/>
      <c r="AO14" s="365"/>
      <c r="AP14" s="365"/>
      <c r="AQ14" s="366"/>
      <c r="AR14" s="5"/>
      <c r="AS14" s="15"/>
      <c r="AT14" s="5"/>
      <c r="AU14" s="5"/>
      <c r="AV14" s="5"/>
      <c r="AW14" s="5"/>
      <c r="AX14" s="5"/>
      <c r="AY14" s="5"/>
      <c r="AZ14" s="5"/>
      <c r="BA14" s="221"/>
      <c r="BB14" s="221"/>
      <c r="BC14" s="221"/>
      <c r="BD14" s="221"/>
      <c r="BE14" s="15" t="s">
        <v>4</v>
      </c>
      <c r="BF14" s="15"/>
      <c r="BG14" s="15"/>
      <c r="BH14" s="15"/>
      <c r="BI14" s="367"/>
      <c r="BJ14" s="234"/>
      <c r="BK14" s="234"/>
      <c r="BL14" s="235"/>
      <c r="BM14" s="15"/>
      <c r="BN14" s="22"/>
      <c r="BO14" s="14"/>
      <c r="BP14" s="2"/>
      <c r="BT14" s="57" t="s">
        <v>15</v>
      </c>
      <c r="BV14" s="55" t="s">
        <v>2112</v>
      </c>
      <c r="BZ14" s="55" t="s">
        <v>114</v>
      </c>
      <c r="CE14" s="58" t="s">
        <v>2129</v>
      </c>
      <c r="CF14" s="59" t="s">
        <v>115</v>
      </c>
    </row>
    <row r="15" spans="2:123" ht="12.75" customHeight="1" thickBot="1" x14ac:dyDescent="0.3">
      <c r="B15" s="1"/>
      <c r="C15" s="3"/>
      <c r="D15" s="231"/>
      <c r="E15" s="223"/>
      <c r="F15" s="223"/>
      <c r="G15" s="223"/>
      <c r="H15" s="223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223" t="s">
        <v>13</v>
      </c>
      <c r="BD15" s="223"/>
      <c r="BE15" s="223"/>
      <c r="BF15" s="223"/>
      <c r="BG15" s="223"/>
      <c r="BH15" s="223"/>
      <c r="BI15" s="15" t="s">
        <v>1957</v>
      </c>
      <c r="BJ15" s="15"/>
      <c r="BK15" s="15" t="s">
        <v>1958</v>
      </c>
      <c r="BL15" s="15"/>
      <c r="BM15" s="18" t="s">
        <v>1959</v>
      </c>
      <c r="BN15" s="22"/>
      <c r="BO15" s="14"/>
      <c r="BP15" s="2"/>
      <c r="BV15" s="55"/>
      <c r="BZ15" s="55" t="s">
        <v>117</v>
      </c>
      <c r="CE15" s="60" t="s">
        <v>118</v>
      </c>
      <c r="CF15" s="59" t="s">
        <v>115</v>
      </c>
      <c r="DS15" s="166" t="str">
        <f>+UPPER(I16)</f>
        <v/>
      </c>
    </row>
    <row r="16" spans="2:123" ht="18.95" customHeight="1" thickBot="1" x14ac:dyDescent="0.3">
      <c r="B16" s="1"/>
      <c r="C16" s="3"/>
      <c r="D16" s="400" t="s">
        <v>5</v>
      </c>
      <c r="E16" s="394"/>
      <c r="F16" s="394"/>
      <c r="G16" s="394"/>
      <c r="H16" s="21"/>
      <c r="I16" s="404"/>
      <c r="J16" s="405"/>
      <c r="K16" s="405"/>
      <c r="L16" s="405"/>
      <c r="M16" s="405"/>
      <c r="N16" s="405"/>
      <c r="O16" s="405"/>
      <c r="P16" s="406"/>
      <c r="Q16" s="236" t="s">
        <v>7</v>
      </c>
      <c r="R16" s="237"/>
      <c r="S16" s="237"/>
      <c r="T16" s="237"/>
      <c r="U16" s="237"/>
      <c r="V16" s="237"/>
      <c r="W16" s="401"/>
      <c r="X16" s="402"/>
      <c r="Y16" s="402"/>
      <c r="Z16" s="402"/>
      <c r="AA16" s="402"/>
      <c r="AB16" s="402"/>
      <c r="AC16" s="402"/>
      <c r="AD16" s="402"/>
      <c r="AE16" s="402"/>
      <c r="AF16" s="403"/>
      <c r="AG16" s="394" t="s">
        <v>9</v>
      </c>
      <c r="AH16" s="394"/>
      <c r="AI16" s="394"/>
      <c r="AJ16" s="407"/>
      <c r="AK16" s="408"/>
      <c r="AL16" s="408"/>
      <c r="AM16" s="408"/>
      <c r="AN16" s="408"/>
      <c r="AO16" s="408"/>
      <c r="AP16" s="409"/>
      <c r="AQ16" s="223" t="s">
        <v>11</v>
      </c>
      <c r="AR16" s="223"/>
      <c r="AS16" s="223"/>
      <c r="AT16" s="223"/>
      <c r="AU16" s="404"/>
      <c r="AV16" s="405"/>
      <c r="AW16" s="405"/>
      <c r="AX16" s="405"/>
      <c r="AY16" s="405"/>
      <c r="AZ16" s="405"/>
      <c r="BA16" s="405"/>
      <c r="BB16" s="406"/>
      <c r="BC16" s="223"/>
      <c r="BD16" s="223"/>
      <c r="BE16" s="223"/>
      <c r="BF16" s="223"/>
      <c r="BG16" s="223"/>
      <c r="BH16" s="223"/>
      <c r="BI16" s="164"/>
      <c r="BJ16" s="18"/>
      <c r="BK16" s="165"/>
      <c r="BL16" s="18"/>
      <c r="BM16" s="41"/>
      <c r="BN16" s="22"/>
      <c r="BO16" s="14"/>
      <c r="BP16" s="2"/>
      <c r="BV16" s="55"/>
      <c r="BZ16" s="55" t="s">
        <v>119</v>
      </c>
      <c r="CE16" s="59" t="s">
        <v>2130</v>
      </c>
      <c r="CF16" s="59" t="s">
        <v>115</v>
      </c>
      <c r="DS16" s="203">
        <f>+IF(DS15="CHUQUISACA.","CH",IF(DS15="BENI.","BN",IF(DS15="LA_PAZ.","LP",IF(DS15="COCHABAMBA.","CBBA",IF(DS15="SANTA_CRUZ.","STZ",IF(DS15="PANDO.","PN",IF(DS15="TARIJA.","TJ",IF(DS15="ORURO.","OR",IF(DS15="POTOSÍ.","PT",)))))))))</f>
        <v>0</v>
      </c>
    </row>
    <row r="17" spans="2:121" ht="7.5" customHeight="1" thickBot="1" x14ac:dyDescent="0.3">
      <c r="B17" s="1"/>
      <c r="C17" s="3"/>
      <c r="D17" s="19"/>
      <c r="E17" s="20"/>
      <c r="F17" s="20"/>
      <c r="G17" s="21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224"/>
      <c r="BD17" s="224"/>
      <c r="BE17" s="224"/>
      <c r="BF17" s="224"/>
      <c r="BG17" s="224"/>
      <c r="BH17" s="224"/>
      <c r="BI17" s="23"/>
      <c r="BJ17" s="23"/>
      <c r="BK17" s="23"/>
      <c r="BL17" s="23"/>
      <c r="BM17" s="23"/>
      <c r="BN17" s="24"/>
      <c r="BO17" s="3"/>
      <c r="BP17" s="2"/>
      <c r="BV17" s="55"/>
      <c r="BZ17" s="55" t="s">
        <v>120</v>
      </c>
    </row>
    <row r="18" spans="2:121" ht="15.75" customHeight="1" thickTop="1" thickBot="1" x14ac:dyDescent="0.3">
      <c r="B18" s="1"/>
      <c r="C18" s="3"/>
      <c r="D18" s="231" t="s">
        <v>2120</v>
      </c>
      <c r="E18" s="223"/>
      <c r="F18" s="223"/>
      <c r="G18" s="223"/>
      <c r="H18" s="223"/>
      <c r="I18" s="223"/>
      <c r="J18" s="17"/>
      <c r="K18" s="17"/>
      <c r="L18" s="17"/>
      <c r="M18" s="17"/>
      <c r="N18" s="223" t="s">
        <v>2121</v>
      </c>
      <c r="O18" s="223"/>
      <c r="P18" s="223"/>
      <c r="Q18" s="223"/>
      <c r="R18" s="223"/>
      <c r="S18" s="17"/>
      <c r="T18" s="17"/>
      <c r="U18" s="17"/>
      <c r="V18" s="17"/>
      <c r="W18" s="17"/>
      <c r="X18" s="17"/>
      <c r="Y18" s="25"/>
      <c r="Z18" s="222" t="s">
        <v>2125</v>
      </c>
      <c r="AA18" s="222"/>
      <c r="AB18" s="222"/>
      <c r="AC18" s="222"/>
      <c r="AD18" s="222"/>
      <c r="AE18" s="222"/>
      <c r="AF18" s="222"/>
      <c r="AG18" s="222"/>
      <c r="AH18" s="222"/>
      <c r="AI18" s="201"/>
      <c r="AJ18" s="201"/>
      <c r="AK18" s="12"/>
      <c r="AL18" s="201"/>
      <c r="AM18" s="201"/>
      <c r="AN18" s="201"/>
      <c r="AO18" s="201"/>
      <c r="AP18" s="201"/>
      <c r="AQ18" s="201"/>
      <c r="AR18" s="201"/>
      <c r="AS18" s="201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7"/>
      <c r="BO18" s="3"/>
      <c r="BP18" s="2"/>
      <c r="BZ18" s="55" t="s">
        <v>121</v>
      </c>
      <c r="CV18" s="204" t="s">
        <v>2069</v>
      </c>
      <c r="CZ18" s="204" t="s">
        <v>2070</v>
      </c>
      <c r="DD18" s="205" t="s">
        <v>2071</v>
      </c>
    </row>
    <row r="19" spans="2:121" ht="18.95" customHeight="1" thickBot="1" x14ac:dyDescent="0.3">
      <c r="B19" s="1"/>
      <c r="C19" s="3"/>
      <c r="D19" s="231"/>
      <c r="E19" s="223"/>
      <c r="F19" s="223"/>
      <c r="G19" s="223"/>
      <c r="H19" s="223"/>
      <c r="I19" s="223"/>
      <c r="J19" s="367"/>
      <c r="K19" s="234"/>
      <c r="L19" s="234"/>
      <c r="M19" s="235"/>
      <c r="N19" s="223"/>
      <c r="O19" s="223"/>
      <c r="P19" s="223"/>
      <c r="Q19" s="223"/>
      <c r="R19" s="223"/>
      <c r="S19" s="5"/>
      <c r="T19" s="367"/>
      <c r="U19" s="234"/>
      <c r="V19" s="234"/>
      <c r="W19" s="235"/>
      <c r="X19" s="28"/>
      <c r="Y19" s="29"/>
      <c r="Z19" s="223"/>
      <c r="AA19" s="223"/>
      <c r="AB19" s="223"/>
      <c r="AC19" s="223"/>
      <c r="AD19" s="223"/>
      <c r="AE19" s="223"/>
      <c r="AF19" s="223"/>
      <c r="AG19" s="223"/>
      <c r="AH19" s="223"/>
      <c r="AI19" s="401"/>
      <c r="AJ19" s="402"/>
      <c r="AK19" s="402"/>
      <c r="AL19" s="402"/>
      <c r="AM19" s="402"/>
      <c r="AN19" s="402"/>
      <c r="AO19" s="402"/>
      <c r="AP19" s="402"/>
      <c r="AQ19" s="402"/>
      <c r="AR19" s="402"/>
      <c r="AS19" s="402"/>
      <c r="AT19" s="402"/>
      <c r="AU19" s="402"/>
      <c r="AV19" s="402"/>
      <c r="AW19" s="402"/>
      <c r="AX19" s="402"/>
      <c r="AY19" s="402"/>
      <c r="AZ19" s="402"/>
      <c r="BA19" s="402"/>
      <c r="BB19" s="402"/>
      <c r="BC19" s="402"/>
      <c r="BD19" s="402"/>
      <c r="BE19" s="402"/>
      <c r="BF19" s="402"/>
      <c r="BG19" s="402"/>
      <c r="BH19" s="402"/>
      <c r="BI19" s="402"/>
      <c r="BJ19" s="402"/>
      <c r="BK19" s="402"/>
      <c r="BL19" s="402"/>
      <c r="BM19" s="403"/>
      <c r="BN19" s="22"/>
      <c r="BO19" s="14"/>
      <c r="BP19" s="2"/>
      <c r="BZ19" s="55" t="s">
        <v>122</v>
      </c>
      <c r="CE19" s="61" t="s">
        <v>123</v>
      </c>
      <c r="CV19" s="206" t="s">
        <v>2072</v>
      </c>
      <c r="CZ19" s="208" t="s">
        <v>570</v>
      </c>
      <c r="DD19" s="214" t="s">
        <v>2103</v>
      </c>
      <c r="DF19" s="214" t="s">
        <v>2103</v>
      </c>
      <c r="DG19" s="214" t="s">
        <v>2104</v>
      </c>
      <c r="DH19" s="214" t="s">
        <v>2105</v>
      </c>
      <c r="DI19" s="214" t="s">
        <v>2106</v>
      </c>
      <c r="DJ19" s="214" t="s">
        <v>2107</v>
      </c>
      <c r="DK19" s="214" t="s">
        <v>2108</v>
      </c>
      <c r="DL19" s="214" t="s">
        <v>2109</v>
      </c>
      <c r="DM19" s="214" t="s">
        <v>2113</v>
      </c>
      <c r="DN19" s="214" t="s">
        <v>2112</v>
      </c>
      <c r="DO19" s="214" t="s">
        <v>96</v>
      </c>
      <c r="DP19" s="214" t="s">
        <v>104</v>
      </c>
      <c r="DQ19" s="214" t="s">
        <v>2114</v>
      </c>
    </row>
    <row r="20" spans="2:121" ht="15.75" thickBot="1" x14ac:dyDescent="0.3">
      <c r="B20" s="1"/>
      <c r="C20" s="3"/>
      <c r="D20" s="232"/>
      <c r="E20" s="224"/>
      <c r="F20" s="224"/>
      <c r="G20" s="224"/>
      <c r="H20" s="224"/>
      <c r="I20" s="224"/>
      <c r="J20" s="31"/>
      <c r="K20" s="31"/>
      <c r="L20" s="31"/>
      <c r="M20" s="31"/>
      <c r="N20" s="224"/>
      <c r="O20" s="224"/>
      <c r="P20" s="224"/>
      <c r="Q20" s="224"/>
      <c r="R20" s="224"/>
      <c r="S20" s="31"/>
      <c r="T20" s="31"/>
      <c r="U20" s="31"/>
      <c r="V20" s="31"/>
      <c r="W20" s="31"/>
      <c r="X20" s="15"/>
      <c r="Y20" s="30"/>
      <c r="Z20" s="224"/>
      <c r="AA20" s="224"/>
      <c r="AB20" s="224"/>
      <c r="AC20" s="224"/>
      <c r="AD20" s="224"/>
      <c r="AE20" s="224"/>
      <c r="AF20" s="224"/>
      <c r="AG20" s="224"/>
      <c r="AH20" s="224"/>
      <c r="AI20" s="202"/>
      <c r="AJ20" s="202"/>
      <c r="AK20" s="31"/>
      <c r="AL20" s="202"/>
      <c r="AM20" s="202"/>
      <c r="AN20" s="202"/>
      <c r="AO20" s="202"/>
      <c r="AP20" s="202"/>
      <c r="AQ20" s="202"/>
      <c r="AR20" s="202"/>
      <c r="AS20" s="202"/>
      <c r="AT20" s="202"/>
      <c r="AU20" s="202"/>
      <c r="AV20" s="202"/>
      <c r="AW20" s="202"/>
      <c r="AX20" s="202"/>
      <c r="AY20" s="202"/>
      <c r="AZ20" s="202"/>
      <c r="BA20" s="202"/>
      <c r="BB20" s="202"/>
      <c r="BC20" s="202"/>
      <c r="BD20" s="202"/>
      <c r="BE20" s="202"/>
      <c r="BF20" s="202"/>
      <c r="BG20" s="202"/>
      <c r="BH20" s="202"/>
      <c r="BI20" s="202"/>
      <c r="BJ20" s="202"/>
      <c r="BK20" s="202"/>
      <c r="BL20" s="202"/>
      <c r="BM20" s="202"/>
      <c r="BN20" s="32"/>
      <c r="BO20" s="3"/>
      <c r="BP20" s="2"/>
      <c r="BR20" s="62"/>
      <c r="BS20" s="62"/>
      <c r="BT20" s="62"/>
      <c r="BU20" s="62"/>
      <c r="BV20" s="63"/>
      <c r="BW20" s="62"/>
      <c r="BX20" s="62"/>
      <c r="BY20" s="62"/>
      <c r="BZ20" s="55" t="s">
        <v>124</v>
      </c>
      <c r="CA20" s="62"/>
      <c r="CB20" s="62"/>
      <c r="CC20" s="62"/>
      <c r="CD20" s="62"/>
      <c r="CE20" s="64" t="s">
        <v>125</v>
      </c>
      <c r="CF20" s="62"/>
      <c r="CG20" s="62"/>
      <c r="CI20" s="65" t="s">
        <v>126</v>
      </c>
      <c r="CK20" s="66"/>
      <c r="CL20" s="64" t="s">
        <v>127</v>
      </c>
      <c r="CM20" s="67" t="s">
        <v>128</v>
      </c>
      <c r="CN20" s="67" t="s">
        <v>129</v>
      </c>
      <c r="CO20" s="67" t="s">
        <v>130</v>
      </c>
      <c r="CP20" s="67" t="s">
        <v>131</v>
      </c>
      <c r="CQ20" s="64" t="s">
        <v>17</v>
      </c>
      <c r="CV20" s="207" t="s">
        <v>2073</v>
      </c>
      <c r="CZ20" s="209" t="s">
        <v>489</v>
      </c>
      <c r="DD20" s="215" t="s">
        <v>2104</v>
      </c>
      <c r="DF20" s="212" t="s">
        <v>2097</v>
      </c>
      <c r="DG20" s="213" t="s">
        <v>2099</v>
      </c>
      <c r="DH20" s="213" t="s">
        <v>2099</v>
      </c>
      <c r="DI20" s="213" t="s">
        <v>2099</v>
      </c>
      <c r="DJ20" s="213" t="s">
        <v>2099</v>
      </c>
      <c r="DK20" s="213" t="s">
        <v>2099</v>
      </c>
      <c r="DL20" s="213" t="s">
        <v>2099</v>
      </c>
      <c r="DM20" s="213" t="s">
        <v>2099</v>
      </c>
      <c r="DN20" s="213" t="s">
        <v>2112</v>
      </c>
      <c r="DO20" s="218" t="s">
        <v>2115</v>
      </c>
      <c r="DP20" s="218" t="s">
        <v>2099</v>
      </c>
      <c r="DQ20" s="218" t="s">
        <v>2099</v>
      </c>
    </row>
    <row r="21" spans="2:121" ht="10.5" customHeight="1" thickTop="1" thickBot="1" x14ac:dyDescent="0.3"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12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2"/>
      <c r="BR21" s="62"/>
      <c r="BS21" s="62"/>
      <c r="BT21" s="62"/>
      <c r="BU21" s="62"/>
      <c r="BV21" s="63"/>
      <c r="BW21" s="62"/>
      <c r="BX21" s="62"/>
      <c r="BY21" s="62"/>
      <c r="BZ21" s="55" t="s">
        <v>132</v>
      </c>
      <c r="CA21" s="62"/>
      <c r="CB21" s="62"/>
      <c r="CC21" s="62"/>
      <c r="CD21" s="62"/>
      <c r="CE21" s="68" t="s">
        <v>133</v>
      </c>
      <c r="CF21" s="69"/>
      <c r="CG21" s="62"/>
      <c r="CI21" s="64"/>
      <c r="CK21" s="70"/>
      <c r="CL21" s="177" t="s">
        <v>1967</v>
      </c>
      <c r="CM21" s="177" t="s">
        <v>128</v>
      </c>
      <c r="CN21" s="177" t="s">
        <v>1969</v>
      </c>
      <c r="CO21" s="68" t="s">
        <v>1974</v>
      </c>
      <c r="CP21" s="68" t="s">
        <v>1975</v>
      </c>
      <c r="CQ21" s="177" t="s">
        <v>1976</v>
      </c>
      <c r="CV21" s="207" t="s">
        <v>2074</v>
      </c>
      <c r="CZ21" s="210" t="s">
        <v>325</v>
      </c>
      <c r="DD21" s="215" t="s">
        <v>2105</v>
      </c>
      <c r="DF21" s="213" t="s">
        <v>2098</v>
      </c>
      <c r="DG21" s="213" t="s">
        <v>2097</v>
      </c>
      <c r="DH21" s="213" t="s">
        <v>2100</v>
      </c>
      <c r="DI21" s="213" t="s">
        <v>2097</v>
      </c>
      <c r="DJ21" s="213" t="s">
        <v>2100</v>
      </c>
      <c r="DM21" s="213" t="s">
        <v>116</v>
      </c>
      <c r="DO21" s="218" t="s">
        <v>2116</v>
      </c>
    </row>
    <row r="22" spans="2:121" ht="21" thickBot="1" x14ac:dyDescent="0.3">
      <c r="B22" s="1"/>
      <c r="C22" s="3"/>
      <c r="D22" s="242" t="s">
        <v>2122</v>
      </c>
      <c r="E22" s="242"/>
      <c r="F22" s="242"/>
      <c r="G22" s="242"/>
      <c r="H22" s="242"/>
      <c r="I22" s="242"/>
      <c r="J22" s="242"/>
      <c r="K22" s="242"/>
      <c r="L22" s="242"/>
      <c r="M22" s="242"/>
      <c r="N22" s="242"/>
      <c r="O22" s="242"/>
      <c r="P22" s="242"/>
      <c r="Q22" s="242"/>
      <c r="R22" s="242"/>
      <c r="S22" s="242"/>
      <c r="T22" s="242"/>
      <c r="U22" s="242"/>
      <c r="V22" s="242"/>
      <c r="W22" s="242"/>
      <c r="X22" s="242"/>
      <c r="Y22" s="242"/>
      <c r="Z22" s="242"/>
      <c r="AA22" s="242"/>
      <c r="AB22" s="242"/>
      <c r="AC22" s="242"/>
      <c r="AD22" s="242"/>
      <c r="AE22" s="242"/>
      <c r="AF22" s="242"/>
      <c r="AG22" s="242"/>
      <c r="AH22" s="242"/>
      <c r="AI22" s="242"/>
      <c r="AJ22" s="242"/>
      <c r="AK22" s="242"/>
      <c r="AL22" s="242"/>
      <c r="AM22" s="242"/>
      <c r="AN22" s="242"/>
      <c r="AO22" s="242"/>
      <c r="AP22" s="242"/>
      <c r="AQ22" s="242"/>
      <c r="AR22" s="242"/>
      <c r="AS22" s="242"/>
      <c r="AT22" s="242"/>
      <c r="AU22" s="242"/>
      <c r="AV22" s="242"/>
      <c r="AW22" s="242"/>
      <c r="AX22" s="242"/>
      <c r="AY22" s="242"/>
      <c r="AZ22" s="242"/>
      <c r="BA22" s="242"/>
      <c r="BB22" s="242"/>
      <c r="BC22" s="242"/>
      <c r="BD22" s="242"/>
      <c r="BE22" s="242"/>
      <c r="BF22" s="242"/>
      <c r="BG22" s="242"/>
      <c r="BH22" s="242"/>
      <c r="BI22" s="242"/>
      <c r="BJ22" s="242"/>
      <c r="BK22" s="242"/>
      <c r="BL22" s="242"/>
      <c r="BM22" s="242"/>
      <c r="BN22" s="242"/>
      <c r="BO22" s="3"/>
      <c r="BP22" s="2"/>
      <c r="BR22" s="62"/>
      <c r="BS22" s="62"/>
      <c r="BT22" s="62"/>
      <c r="BU22" s="62"/>
      <c r="BV22" s="72"/>
      <c r="BW22" s="62"/>
      <c r="BX22" s="62"/>
      <c r="BY22" s="62"/>
      <c r="BZ22" s="55" t="s">
        <v>134</v>
      </c>
      <c r="CA22" s="62"/>
      <c r="CB22" s="62"/>
      <c r="CC22" s="62"/>
      <c r="CD22" s="62"/>
      <c r="CE22" s="71" t="s">
        <v>135</v>
      </c>
      <c r="CF22" s="69"/>
      <c r="CG22" s="62"/>
      <c r="CI22" s="64" t="s">
        <v>127</v>
      </c>
      <c r="CK22" s="66"/>
      <c r="CL22" s="178" t="s">
        <v>1968</v>
      </c>
      <c r="CN22" s="179" t="s">
        <v>1970</v>
      </c>
      <c r="CQ22" s="179" t="s">
        <v>1977</v>
      </c>
      <c r="CV22" s="207" t="s">
        <v>2075</v>
      </c>
      <c r="CZ22" s="211" t="s">
        <v>217</v>
      </c>
      <c r="DD22" s="215" t="s">
        <v>2106</v>
      </c>
      <c r="DF22" s="213" t="s">
        <v>2099</v>
      </c>
      <c r="DG22" s="213" t="s">
        <v>2100</v>
      </c>
      <c r="DH22" s="213" t="s">
        <v>2101</v>
      </c>
      <c r="DI22" s="213" t="s">
        <v>2102</v>
      </c>
      <c r="DJ22" s="213" t="s">
        <v>2097</v>
      </c>
    </row>
    <row r="23" spans="2:121" ht="8.25" customHeight="1" thickBot="1" x14ac:dyDescent="0.3"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2"/>
      <c r="BR23" s="62"/>
      <c r="BS23" s="62"/>
      <c r="BT23" s="62"/>
      <c r="BU23" s="62"/>
      <c r="BV23" s="62"/>
      <c r="BW23" s="62"/>
      <c r="BX23" s="62"/>
      <c r="BY23" s="62"/>
      <c r="BZ23" s="55" t="s">
        <v>136</v>
      </c>
      <c r="CA23" s="62"/>
      <c r="CB23" s="62"/>
      <c r="CC23" s="62"/>
      <c r="CD23" s="62"/>
      <c r="CE23" s="68" t="s">
        <v>137</v>
      </c>
      <c r="CF23" s="69"/>
      <c r="CG23" s="62"/>
      <c r="CI23" s="67" t="s">
        <v>128</v>
      </c>
      <c r="CK23" s="73"/>
      <c r="CL23" s="74"/>
      <c r="CN23" s="179" t="s">
        <v>1971</v>
      </c>
      <c r="CQ23" s="179" t="s">
        <v>1978</v>
      </c>
      <c r="CV23" s="207" t="s">
        <v>2076</v>
      </c>
      <c r="CZ23" s="211" t="s">
        <v>2091</v>
      </c>
      <c r="DD23" s="215" t="s">
        <v>2107</v>
      </c>
      <c r="DF23" s="213" t="s">
        <v>2100</v>
      </c>
      <c r="DI23" s="213" t="s">
        <v>2100</v>
      </c>
    </row>
    <row r="24" spans="2:121" ht="11.25" customHeight="1" thickTop="1" thickBot="1" x14ac:dyDescent="0.3">
      <c r="B24" s="1"/>
      <c r="C24" s="3"/>
      <c r="D24" s="11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3"/>
      <c r="BO24" s="3"/>
      <c r="BP24" s="2"/>
      <c r="BR24" s="62"/>
      <c r="BS24" s="62"/>
      <c r="BT24" s="62"/>
      <c r="BU24" s="62"/>
      <c r="BV24" s="62"/>
      <c r="BW24" s="62"/>
      <c r="BX24" s="62"/>
      <c r="BY24" s="62"/>
      <c r="BZ24" s="55" t="s">
        <v>138</v>
      </c>
      <c r="CA24" s="62"/>
      <c r="CB24" s="62"/>
      <c r="CC24" s="62"/>
      <c r="CD24" s="62"/>
      <c r="CE24" s="68" t="s">
        <v>139</v>
      </c>
      <c r="CF24" s="69"/>
      <c r="CG24" s="62"/>
      <c r="CI24" s="67" t="s">
        <v>129</v>
      </c>
      <c r="CK24" s="73"/>
      <c r="CL24" s="74"/>
      <c r="CN24" s="179" t="s">
        <v>1972</v>
      </c>
      <c r="CQ24" s="179" t="s">
        <v>1979</v>
      </c>
      <c r="CV24" s="207" t="s">
        <v>2077</v>
      </c>
      <c r="CZ24" s="211" t="s">
        <v>2092</v>
      </c>
      <c r="DD24" s="215" t="s">
        <v>2108</v>
      </c>
    </row>
    <row r="25" spans="2:121" ht="31.5" customHeight="1" thickBot="1" x14ac:dyDescent="0.3">
      <c r="B25" s="1"/>
      <c r="C25" s="3"/>
      <c r="D25" s="263" t="s">
        <v>16</v>
      </c>
      <c r="E25" s="264"/>
      <c r="F25" s="264"/>
      <c r="G25" s="264"/>
      <c r="H25" s="363"/>
      <c r="I25" s="395"/>
      <c r="J25" s="396"/>
      <c r="K25" s="396"/>
      <c r="L25" s="396"/>
      <c r="M25" s="396"/>
      <c r="N25" s="396"/>
      <c r="O25" s="396"/>
      <c r="P25" s="396"/>
      <c r="Q25" s="396"/>
      <c r="R25" s="396"/>
      <c r="S25" s="396"/>
      <c r="T25" s="396"/>
      <c r="U25" s="396"/>
      <c r="V25" s="396"/>
      <c r="W25" s="396"/>
      <c r="X25" s="396"/>
      <c r="Y25" s="397"/>
      <c r="Z25" s="361" t="s">
        <v>18</v>
      </c>
      <c r="AA25" s="223"/>
      <c r="AB25" s="223"/>
      <c r="AC25" s="362"/>
      <c r="AD25" s="410" t="s">
        <v>2138</v>
      </c>
      <c r="AE25" s="411"/>
      <c r="AF25" s="411"/>
      <c r="AG25" s="411"/>
      <c r="AH25" s="411"/>
      <c r="AI25" s="411"/>
      <c r="AJ25" s="411"/>
      <c r="AK25" s="411"/>
      <c r="AL25" s="411"/>
      <c r="AM25" s="411"/>
      <c r="AN25" s="411"/>
      <c r="AO25" s="411"/>
      <c r="AP25" s="411"/>
      <c r="AQ25" s="411"/>
      <c r="AR25" s="361" t="s">
        <v>19</v>
      </c>
      <c r="AS25" s="223"/>
      <c r="AT25" s="223"/>
      <c r="AU25" s="362"/>
      <c r="AV25" s="395"/>
      <c r="AW25" s="396"/>
      <c r="AX25" s="396"/>
      <c r="AY25" s="396"/>
      <c r="AZ25" s="396"/>
      <c r="BA25" s="396"/>
      <c r="BB25" s="396"/>
      <c r="BC25" s="396"/>
      <c r="BD25" s="396"/>
      <c r="BE25" s="396"/>
      <c r="BF25" s="396"/>
      <c r="BG25" s="396"/>
      <c r="BH25" s="396"/>
      <c r="BI25" s="396"/>
      <c r="BJ25" s="396"/>
      <c r="BK25" s="396"/>
      <c r="BL25" s="397"/>
      <c r="BM25" s="15"/>
      <c r="BN25" s="22"/>
      <c r="BO25" s="3"/>
      <c r="BP25" s="2"/>
      <c r="BR25" s="62"/>
      <c r="BS25" s="62"/>
      <c r="BT25" s="62"/>
      <c r="BU25" s="62"/>
      <c r="BV25" s="62"/>
      <c r="BW25" s="62"/>
      <c r="BX25" s="62"/>
      <c r="BY25" s="62"/>
      <c r="BZ25" s="55" t="s">
        <v>140</v>
      </c>
      <c r="CA25" s="62"/>
      <c r="CB25" s="62"/>
      <c r="CC25" s="62"/>
      <c r="CD25" s="62"/>
      <c r="CE25" s="64" t="s">
        <v>141</v>
      </c>
      <c r="CF25" s="62"/>
      <c r="CG25" s="62"/>
      <c r="CI25" s="67" t="s">
        <v>130</v>
      </c>
      <c r="CL25" s="74"/>
      <c r="CN25" s="179" t="s">
        <v>1973</v>
      </c>
      <c r="CV25" s="207" t="s">
        <v>584</v>
      </c>
      <c r="CZ25" s="211" t="s">
        <v>2093</v>
      </c>
      <c r="DD25" s="215" t="s">
        <v>2109</v>
      </c>
    </row>
    <row r="26" spans="2:121" ht="6.75" customHeight="1" thickBot="1" x14ac:dyDescent="0.3">
      <c r="B26" s="1"/>
      <c r="C26" s="3"/>
      <c r="D26" s="33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5"/>
      <c r="AG26" s="15"/>
      <c r="AH26" s="15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5"/>
      <c r="AW26" s="35"/>
      <c r="AX26" s="35"/>
      <c r="AY26" s="35"/>
      <c r="AZ26" s="35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15"/>
      <c r="BL26" s="15"/>
      <c r="BM26" s="15"/>
      <c r="BN26" s="22"/>
      <c r="BO26" s="3"/>
      <c r="BP26" s="2"/>
      <c r="BZ26" s="55" t="s">
        <v>142</v>
      </c>
      <c r="CE26" s="71" t="s">
        <v>143</v>
      </c>
      <c r="CI26" s="67" t="s">
        <v>131</v>
      </c>
      <c r="CL26" s="74"/>
      <c r="CV26" s="207" t="s">
        <v>2078</v>
      </c>
      <c r="CZ26" s="211" t="s">
        <v>588</v>
      </c>
      <c r="DD26" s="215" t="s">
        <v>2113</v>
      </c>
    </row>
    <row r="27" spans="2:121" ht="39" customHeight="1" thickBot="1" x14ac:dyDescent="0.3">
      <c r="B27" s="1"/>
      <c r="C27" s="3"/>
      <c r="D27" s="263" t="s">
        <v>20</v>
      </c>
      <c r="E27" s="264"/>
      <c r="F27" s="264"/>
      <c r="G27" s="264"/>
      <c r="H27" s="363"/>
      <c r="I27" s="395"/>
      <c r="J27" s="396"/>
      <c r="K27" s="396"/>
      <c r="L27" s="396"/>
      <c r="M27" s="396"/>
      <c r="N27" s="396"/>
      <c r="O27" s="396"/>
      <c r="P27" s="396"/>
      <c r="Q27" s="396"/>
      <c r="R27" s="396"/>
      <c r="S27" s="396"/>
      <c r="T27" s="396"/>
      <c r="U27" s="396"/>
      <c r="V27" s="396"/>
      <c r="W27" s="396"/>
      <c r="X27" s="396"/>
      <c r="Y27" s="397"/>
      <c r="Z27" s="361" t="s">
        <v>18</v>
      </c>
      <c r="AA27" s="223"/>
      <c r="AB27" s="223"/>
      <c r="AC27" s="362"/>
      <c r="AD27" s="395"/>
      <c r="AE27" s="396"/>
      <c r="AF27" s="396"/>
      <c r="AG27" s="396"/>
      <c r="AH27" s="396"/>
      <c r="AI27" s="396"/>
      <c r="AJ27" s="396"/>
      <c r="AK27" s="396"/>
      <c r="AL27" s="396"/>
      <c r="AM27" s="396"/>
      <c r="AN27" s="396"/>
      <c r="AO27" s="396"/>
      <c r="AP27" s="396"/>
      <c r="AQ27" s="397"/>
      <c r="AR27" s="361" t="s">
        <v>19</v>
      </c>
      <c r="AS27" s="223"/>
      <c r="AT27" s="223"/>
      <c r="AU27" s="362"/>
      <c r="AV27" s="395"/>
      <c r="AW27" s="396"/>
      <c r="AX27" s="396"/>
      <c r="AY27" s="396"/>
      <c r="AZ27" s="396"/>
      <c r="BA27" s="396"/>
      <c r="BB27" s="396"/>
      <c r="BC27" s="396"/>
      <c r="BD27" s="396"/>
      <c r="BE27" s="396"/>
      <c r="BF27" s="396"/>
      <c r="BG27" s="396"/>
      <c r="BH27" s="396"/>
      <c r="BI27" s="396"/>
      <c r="BJ27" s="396"/>
      <c r="BK27" s="396"/>
      <c r="BL27" s="397"/>
      <c r="BM27" s="15"/>
      <c r="BN27" s="22"/>
      <c r="BO27" s="3"/>
      <c r="BP27" s="2"/>
      <c r="BZ27" s="55" t="s">
        <v>144</v>
      </c>
      <c r="CE27" s="71" t="s">
        <v>145</v>
      </c>
      <c r="CI27" s="64" t="s">
        <v>17</v>
      </c>
      <c r="CL27" s="74"/>
      <c r="CV27" s="207" t="s">
        <v>603</v>
      </c>
      <c r="CZ27" s="211" t="s">
        <v>2094</v>
      </c>
      <c r="DD27" s="214" t="s">
        <v>96</v>
      </c>
    </row>
    <row r="28" spans="2:121" ht="6" customHeight="1" thickBot="1" x14ac:dyDescent="0.3">
      <c r="B28" s="1"/>
      <c r="C28" s="3"/>
      <c r="D28" s="30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2"/>
      <c r="BO28" s="3"/>
      <c r="BP28" s="2"/>
      <c r="BZ28" s="55" t="s">
        <v>146</v>
      </c>
      <c r="CE28" s="67" t="s">
        <v>147</v>
      </c>
      <c r="CV28" s="207" t="s">
        <v>2079</v>
      </c>
      <c r="CZ28" s="211" t="s">
        <v>727</v>
      </c>
      <c r="DD28" s="217" t="s">
        <v>104</v>
      </c>
    </row>
    <row r="29" spans="2:121" ht="8.25" customHeight="1" thickTop="1" thickBot="1" x14ac:dyDescent="0.3"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2"/>
      <c r="BZ29" s="55" t="s">
        <v>148</v>
      </c>
      <c r="CE29" s="68" t="s">
        <v>149</v>
      </c>
      <c r="CV29" s="207" t="s">
        <v>2080</v>
      </c>
      <c r="CZ29" s="211" t="s">
        <v>2095</v>
      </c>
      <c r="DD29" s="214" t="s">
        <v>2114</v>
      </c>
    </row>
    <row r="30" spans="2:121" ht="21" thickBot="1" x14ac:dyDescent="0.3">
      <c r="B30" s="1"/>
      <c r="C30" s="3"/>
      <c r="D30" s="242" t="s">
        <v>21</v>
      </c>
      <c r="E30" s="242"/>
      <c r="F30" s="242"/>
      <c r="G30" s="242"/>
      <c r="H30" s="242"/>
      <c r="I30" s="242"/>
      <c r="J30" s="242"/>
      <c r="K30" s="242"/>
      <c r="L30" s="242"/>
      <c r="M30" s="242"/>
      <c r="N30" s="242"/>
      <c r="O30" s="242"/>
      <c r="P30" s="242"/>
      <c r="Q30" s="242"/>
      <c r="R30" s="242"/>
      <c r="S30" s="242"/>
      <c r="T30" s="242"/>
      <c r="U30" s="242"/>
      <c r="V30" s="242"/>
      <c r="W30" s="242"/>
      <c r="X30" s="242"/>
      <c r="Y30" s="242"/>
      <c r="Z30" s="242"/>
      <c r="AA30" s="242"/>
      <c r="AB30" s="242"/>
      <c r="AC30" s="242"/>
      <c r="AD30" s="242"/>
      <c r="AE30" s="242"/>
      <c r="AF30" s="242"/>
      <c r="AG30" s="242"/>
      <c r="AH30" s="242"/>
      <c r="AI30" s="242"/>
      <c r="AJ30" s="242"/>
      <c r="AK30" s="242"/>
      <c r="AL30" s="242"/>
      <c r="AM30" s="242"/>
      <c r="AN30" s="242"/>
      <c r="AO30" s="242"/>
      <c r="AP30" s="242"/>
      <c r="AQ30" s="242"/>
      <c r="AR30" s="242"/>
      <c r="AS30" s="242"/>
      <c r="AT30" s="242"/>
      <c r="AU30" s="242"/>
      <c r="AV30" s="242"/>
      <c r="AW30" s="242"/>
      <c r="AX30" s="242"/>
      <c r="AY30" s="242"/>
      <c r="AZ30" s="242"/>
      <c r="BA30" s="242"/>
      <c r="BB30" s="242"/>
      <c r="BC30" s="242"/>
      <c r="BD30" s="242"/>
      <c r="BE30" s="242"/>
      <c r="BF30" s="242"/>
      <c r="BG30" s="242"/>
      <c r="BH30" s="242"/>
      <c r="BI30" s="242"/>
      <c r="BJ30" s="242"/>
      <c r="BK30" s="242"/>
      <c r="BL30" s="242"/>
      <c r="BM30" s="242"/>
      <c r="BN30" s="242"/>
      <c r="BO30" s="3"/>
      <c r="BP30" s="2"/>
      <c r="BZ30" s="55" t="s">
        <v>150</v>
      </c>
      <c r="CE30" s="67" t="s">
        <v>151</v>
      </c>
      <c r="CI30" s="64" t="s">
        <v>17</v>
      </c>
      <c r="CV30" s="207" t="s">
        <v>2081</v>
      </c>
      <c r="CZ30" s="211" t="s">
        <v>2096</v>
      </c>
      <c r="DD30" s="214" t="s">
        <v>2112</v>
      </c>
    </row>
    <row r="31" spans="2:121" ht="3" customHeight="1" thickBot="1" x14ac:dyDescent="0.3"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2"/>
      <c r="BZ31" s="55" t="s">
        <v>152</v>
      </c>
      <c r="CE31" s="68" t="s">
        <v>153</v>
      </c>
      <c r="CV31" s="207" t="s">
        <v>2082</v>
      </c>
      <c r="CZ31" s="211" t="s">
        <v>585</v>
      </c>
    </row>
    <row r="32" spans="2:121" ht="8.25" customHeight="1" thickTop="1" thickBot="1" x14ac:dyDescent="0.3">
      <c r="B32" s="1"/>
      <c r="C32" s="3"/>
      <c r="D32" s="11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3"/>
      <c r="BO32" s="3"/>
      <c r="BP32" s="2"/>
      <c r="BZ32" s="55" t="s">
        <v>154</v>
      </c>
      <c r="CE32" s="68" t="s">
        <v>155</v>
      </c>
      <c r="CV32" s="207" t="s">
        <v>2083</v>
      </c>
      <c r="CZ32" s="211" t="s">
        <v>593</v>
      </c>
    </row>
    <row r="33" spans="2:104" ht="18.75" thickBot="1" x14ac:dyDescent="0.3">
      <c r="B33" s="1"/>
      <c r="C33" s="3"/>
      <c r="D33" s="36"/>
      <c r="E33" s="15"/>
      <c r="F33" s="15"/>
      <c r="G33" s="238" t="s">
        <v>22</v>
      </c>
      <c r="H33" s="238"/>
      <c r="I33" s="238"/>
      <c r="J33" s="238"/>
      <c r="K33" s="238"/>
      <c r="L33" s="238"/>
      <c r="M33" s="238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38"/>
      <c r="AA33" s="238"/>
      <c r="AB33" s="238"/>
      <c r="AC33" s="238"/>
      <c r="AD33" s="238"/>
      <c r="AE33" s="238"/>
      <c r="AF33" s="238"/>
      <c r="AG33" s="238"/>
      <c r="AH33" s="238"/>
      <c r="AI33" s="238"/>
      <c r="AJ33" s="238"/>
      <c r="AK33" s="238"/>
      <c r="AL33" s="238"/>
      <c r="AM33" s="238"/>
      <c r="AN33" s="238"/>
      <c r="AO33" s="238"/>
      <c r="AP33" s="238"/>
      <c r="AQ33" s="238"/>
      <c r="AR33" s="238"/>
      <c r="AS33" s="238"/>
      <c r="AT33" s="238"/>
      <c r="AU33" s="238"/>
      <c r="AV33" s="238"/>
      <c r="AW33" s="238"/>
      <c r="AX33" s="238"/>
      <c r="AY33" s="238"/>
      <c r="AZ33" s="238"/>
      <c r="BA33" s="238"/>
      <c r="BB33" s="238"/>
      <c r="BC33" s="238"/>
      <c r="BD33" s="238"/>
      <c r="BE33" s="238"/>
      <c r="BF33" s="238"/>
      <c r="BG33" s="238"/>
      <c r="BH33" s="238"/>
      <c r="BI33" s="238"/>
      <c r="BJ33" s="238"/>
      <c r="BK33" s="238"/>
      <c r="BL33" s="238"/>
      <c r="BM33" s="238"/>
      <c r="BN33" s="239"/>
      <c r="BO33" s="3"/>
      <c r="BP33" s="2"/>
      <c r="BZ33" s="55" t="s">
        <v>156</v>
      </c>
      <c r="CE33" s="68" t="s">
        <v>157</v>
      </c>
      <c r="CV33" s="207" t="s">
        <v>665</v>
      </c>
      <c r="CZ33" s="211" t="s">
        <v>2112</v>
      </c>
    </row>
    <row r="34" spans="2:104" ht="9" customHeight="1" thickBot="1" x14ac:dyDescent="0.3">
      <c r="B34" s="1"/>
      <c r="C34" s="3"/>
      <c r="D34" s="36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 t="s">
        <v>23</v>
      </c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22"/>
      <c r="BO34" s="15"/>
      <c r="BP34" s="2"/>
      <c r="BZ34" s="55" t="s">
        <v>158</v>
      </c>
      <c r="CE34" s="68" t="s">
        <v>159</v>
      </c>
      <c r="CV34" s="207" t="s">
        <v>258</v>
      </c>
    </row>
    <row r="35" spans="2:104" ht="44.25" customHeight="1" thickBot="1" x14ac:dyDescent="0.3">
      <c r="B35" s="1"/>
      <c r="C35" s="3"/>
      <c r="D35" s="36"/>
      <c r="E35" s="398" t="s">
        <v>24</v>
      </c>
      <c r="F35" s="329" t="s">
        <v>25</v>
      </c>
      <c r="G35" s="329"/>
      <c r="H35" s="329"/>
      <c r="I35" s="329"/>
      <c r="J35" s="329"/>
      <c r="K35" s="329"/>
      <c r="L35" s="329" t="s">
        <v>46</v>
      </c>
      <c r="M35" s="329"/>
      <c r="N35" s="329"/>
      <c r="O35" s="329"/>
      <c r="P35" s="329"/>
      <c r="Q35" s="329"/>
      <c r="R35" s="355" t="s">
        <v>26</v>
      </c>
      <c r="S35" s="356"/>
      <c r="T35" s="356"/>
      <c r="U35" s="356"/>
      <c r="V35" s="357"/>
      <c r="W35" s="355" t="s">
        <v>27</v>
      </c>
      <c r="X35" s="356"/>
      <c r="Y35" s="356"/>
      <c r="Z35" s="356"/>
      <c r="AA35" s="356"/>
      <c r="AB35" s="356"/>
      <c r="AC35" s="356"/>
      <c r="AD35" s="357"/>
      <c r="AE35" s="355" t="s">
        <v>28</v>
      </c>
      <c r="AF35" s="356"/>
      <c r="AG35" s="356"/>
      <c r="AH35" s="356"/>
      <c r="AI35" s="356"/>
      <c r="AJ35" s="357"/>
      <c r="AK35" s="329" t="s">
        <v>29</v>
      </c>
      <c r="AL35" s="329"/>
      <c r="AM35" s="329"/>
      <c r="AN35" s="329"/>
      <c r="AO35" s="329"/>
      <c r="AP35" s="329"/>
      <c r="AQ35" s="329"/>
      <c r="AR35" s="329"/>
      <c r="AS35" s="329"/>
      <c r="AT35" s="329"/>
      <c r="AU35" s="329"/>
      <c r="AV35" s="329"/>
      <c r="AW35" s="329"/>
      <c r="AX35" s="329" t="s">
        <v>30</v>
      </c>
      <c r="AY35" s="329"/>
      <c r="AZ35" s="329"/>
      <c r="BA35" s="329"/>
      <c r="BB35" s="329"/>
      <c r="BC35" s="329"/>
      <c r="BD35" s="329"/>
      <c r="BE35" s="329"/>
      <c r="BF35" s="329"/>
      <c r="BG35" s="329"/>
      <c r="BH35" s="329"/>
      <c r="BI35" s="329"/>
      <c r="BJ35" s="329"/>
      <c r="BK35" s="329"/>
      <c r="BL35" s="329"/>
      <c r="BM35" s="329"/>
      <c r="BN35" s="321"/>
      <c r="BO35" s="14"/>
      <c r="BP35" s="2"/>
      <c r="BR35" s="75"/>
      <c r="BS35" s="75"/>
      <c r="BT35" s="75"/>
      <c r="BU35" s="75"/>
      <c r="BV35" s="75"/>
      <c r="BW35" s="75"/>
      <c r="BX35" s="75"/>
      <c r="BY35" s="75"/>
      <c r="BZ35" s="55" t="s">
        <v>160</v>
      </c>
      <c r="CA35" s="75"/>
      <c r="CB35" s="75"/>
      <c r="CC35" s="75"/>
      <c r="CD35" s="75"/>
      <c r="CE35" s="68" t="s">
        <v>161</v>
      </c>
      <c r="CF35" s="75"/>
      <c r="CG35" s="75"/>
      <c r="CH35" s="75"/>
      <c r="CI35" s="75"/>
      <c r="CV35" s="207" t="s">
        <v>2084</v>
      </c>
    </row>
    <row r="36" spans="2:104" ht="44.25" customHeight="1" thickBot="1" x14ac:dyDescent="0.3">
      <c r="B36" s="1"/>
      <c r="C36" s="3"/>
      <c r="D36" s="36"/>
      <c r="E36" s="399"/>
      <c r="F36" s="303"/>
      <c r="G36" s="303"/>
      <c r="H36" s="303"/>
      <c r="I36" s="303"/>
      <c r="J36" s="303"/>
      <c r="K36" s="303"/>
      <c r="L36" s="225" t="s">
        <v>31</v>
      </c>
      <c r="M36" s="225"/>
      <c r="N36" s="225"/>
      <c r="O36" s="225" t="s">
        <v>32</v>
      </c>
      <c r="P36" s="225"/>
      <c r="Q36" s="225"/>
      <c r="R36" s="358"/>
      <c r="S36" s="359"/>
      <c r="T36" s="359"/>
      <c r="U36" s="359"/>
      <c r="V36" s="360"/>
      <c r="W36" s="358"/>
      <c r="X36" s="359"/>
      <c r="Y36" s="359"/>
      <c r="Z36" s="359"/>
      <c r="AA36" s="359"/>
      <c r="AB36" s="359"/>
      <c r="AC36" s="359"/>
      <c r="AD36" s="360"/>
      <c r="AE36" s="358"/>
      <c r="AF36" s="359"/>
      <c r="AG36" s="359"/>
      <c r="AH36" s="359"/>
      <c r="AI36" s="359"/>
      <c r="AJ36" s="360"/>
      <c r="AK36" s="225" t="s">
        <v>33</v>
      </c>
      <c r="AL36" s="225"/>
      <c r="AM36" s="225"/>
      <c r="AN36" s="225"/>
      <c r="AO36" s="225"/>
      <c r="AP36" s="225" t="s">
        <v>34</v>
      </c>
      <c r="AQ36" s="225"/>
      <c r="AR36" s="225"/>
      <c r="AS36" s="225"/>
      <c r="AT36" s="354" t="s">
        <v>35</v>
      </c>
      <c r="AU36" s="354"/>
      <c r="AV36" s="354"/>
      <c r="AW36" s="354"/>
      <c r="AX36" s="303" t="s">
        <v>36</v>
      </c>
      <c r="AY36" s="303"/>
      <c r="AZ36" s="303"/>
      <c r="BA36" s="303"/>
      <c r="BB36" s="303"/>
      <c r="BC36" s="303"/>
      <c r="BD36" s="303" t="s">
        <v>34</v>
      </c>
      <c r="BE36" s="303"/>
      <c r="BF36" s="303"/>
      <c r="BG36" s="303"/>
      <c r="BH36" s="303"/>
      <c r="BI36" s="303"/>
      <c r="BJ36" s="303"/>
      <c r="BK36" s="303"/>
      <c r="BL36" s="303" t="s">
        <v>37</v>
      </c>
      <c r="BM36" s="303"/>
      <c r="BN36" s="304"/>
      <c r="BO36" s="14"/>
      <c r="BP36" s="2"/>
      <c r="BR36" s="75"/>
      <c r="BS36" s="75"/>
      <c r="BT36" s="75"/>
      <c r="BU36" s="75"/>
      <c r="BV36" s="75"/>
      <c r="BW36" s="75"/>
      <c r="BX36" s="75"/>
      <c r="BY36" s="75"/>
      <c r="BZ36" s="55" t="s">
        <v>162</v>
      </c>
      <c r="CA36" s="75"/>
      <c r="CB36" s="75"/>
      <c r="CC36" s="75"/>
      <c r="CD36" s="75"/>
      <c r="CE36" s="67" t="s">
        <v>163</v>
      </c>
      <c r="CF36" s="75"/>
      <c r="CG36" s="75"/>
      <c r="CH36" s="75"/>
      <c r="CI36" s="75"/>
      <c r="CV36" s="207" t="s">
        <v>2085</v>
      </c>
    </row>
    <row r="37" spans="2:104" ht="17.100000000000001" customHeight="1" thickBot="1" x14ac:dyDescent="0.3">
      <c r="B37" s="1"/>
      <c r="C37" s="3"/>
      <c r="D37" s="36"/>
      <c r="E37" s="318">
        <v>1</v>
      </c>
      <c r="F37" s="335"/>
      <c r="G37" s="336"/>
      <c r="H37" s="336"/>
      <c r="I37" s="336"/>
      <c r="J37" s="336"/>
      <c r="K37" s="337"/>
      <c r="L37" s="311"/>
      <c r="M37" s="311"/>
      <c r="N37" s="311"/>
      <c r="O37" s="311"/>
      <c r="P37" s="311"/>
      <c r="Q37" s="311"/>
      <c r="R37" s="311"/>
      <c r="S37" s="311"/>
      <c r="T37" s="311"/>
      <c r="U37" s="311"/>
      <c r="V37" s="311"/>
      <c r="W37" s="312"/>
      <c r="X37" s="313"/>
      <c r="Y37" s="313"/>
      <c r="Z37" s="313"/>
      <c r="AA37" s="313"/>
      <c r="AB37" s="313"/>
      <c r="AC37" s="313"/>
      <c r="AD37" s="314"/>
      <c r="AE37" s="331">
        <v>0</v>
      </c>
      <c r="AF37" s="332"/>
      <c r="AG37" s="332"/>
      <c r="AH37" s="332"/>
      <c r="AI37" s="332"/>
      <c r="AJ37" s="333"/>
      <c r="AK37" s="312"/>
      <c r="AL37" s="313"/>
      <c r="AM37" s="313"/>
      <c r="AN37" s="313"/>
      <c r="AO37" s="314"/>
      <c r="AP37" s="312"/>
      <c r="AQ37" s="313"/>
      <c r="AR37" s="313"/>
      <c r="AS37" s="314"/>
      <c r="AT37" s="312"/>
      <c r="AU37" s="313"/>
      <c r="AV37" s="313"/>
      <c r="AW37" s="314"/>
      <c r="AX37" s="312"/>
      <c r="AY37" s="313"/>
      <c r="AZ37" s="313"/>
      <c r="BA37" s="313"/>
      <c r="BB37" s="313"/>
      <c r="BC37" s="314"/>
      <c r="BD37" s="312"/>
      <c r="BE37" s="313"/>
      <c r="BF37" s="313"/>
      <c r="BG37" s="313"/>
      <c r="BH37" s="313"/>
      <c r="BI37" s="313"/>
      <c r="BJ37" s="313"/>
      <c r="BK37" s="314"/>
      <c r="BL37" s="312"/>
      <c r="BM37" s="313"/>
      <c r="BN37" s="334"/>
      <c r="BO37" s="14"/>
      <c r="BP37" s="2"/>
      <c r="BZ37" s="55" t="s">
        <v>164</v>
      </c>
      <c r="CE37" s="68" t="s">
        <v>165</v>
      </c>
      <c r="CI37" t="s">
        <v>1960</v>
      </c>
      <c r="CJ37" t="s">
        <v>1961</v>
      </c>
      <c r="CK37" t="s">
        <v>1962</v>
      </c>
      <c r="CV37" s="207" t="s">
        <v>2086</v>
      </c>
    </row>
    <row r="38" spans="2:104" ht="17.100000000000001" customHeight="1" thickBot="1" x14ac:dyDescent="0.3">
      <c r="B38" s="1"/>
      <c r="C38" s="3"/>
      <c r="D38" s="36"/>
      <c r="E38" s="319"/>
      <c r="F38" s="338"/>
      <c r="G38" s="339"/>
      <c r="H38" s="339"/>
      <c r="I38" s="339"/>
      <c r="J38" s="339"/>
      <c r="K38" s="340"/>
      <c r="L38" s="311"/>
      <c r="M38" s="311"/>
      <c r="N38" s="311"/>
      <c r="O38" s="311"/>
      <c r="P38" s="311"/>
      <c r="Q38" s="311"/>
      <c r="R38" s="311"/>
      <c r="S38" s="311"/>
      <c r="T38" s="311"/>
      <c r="U38" s="311"/>
      <c r="V38" s="311"/>
      <c r="W38" s="312"/>
      <c r="X38" s="313"/>
      <c r="Y38" s="313"/>
      <c r="Z38" s="313"/>
      <c r="AA38" s="313"/>
      <c r="AB38" s="313"/>
      <c r="AC38" s="313"/>
      <c r="AD38" s="314"/>
      <c r="AE38" s="315"/>
      <c r="AF38" s="316"/>
      <c r="AG38" s="316"/>
      <c r="AH38" s="316"/>
      <c r="AI38" s="316"/>
      <c r="AJ38" s="317"/>
      <c r="AK38" s="312"/>
      <c r="AL38" s="313"/>
      <c r="AM38" s="313"/>
      <c r="AN38" s="313"/>
      <c r="AO38" s="314"/>
      <c r="AP38" s="312"/>
      <c r="AQ38" s="313"/>
      <c r="AR38" s="313"/>
      <c r="AS38" s="314"/>
      <c r="AT38" s="312"/>
      <c r="AU38" s="313"/>
      <c r="AV38" s="313"/>
      <c r="AW38" s="314"/>
      <c r="AX38" s="312"/>
      <c r="AY38" s="313"/>
      <c r="AZ38" s="313"/>
      <c r="BA38" s="313"/>
      <c r="BB38" s="313"/>
      <c r="BC38" s="314"/>
      <c r="BD38" s="312"/>
      <c r="BE38" s="313"/>
      <c r="BF38" s="313"/>
      <c r="BG38" s="313"/>
      <c r="BH38" s="313"/>
      <c r="BI38" s="313"/>
      <c r="BJ38" s="313"/>
      <c r="BK38" s="314"/>
      <c r="BL38" s="312"/>
      <c r="BM38" s="313"/>
      <c r="BN38" s="334"/>
      <c r="BO38" s="14"/>
      <c r="BP38" s="2"/>
      <c r="BZ38" s="55" t="s">
        <v>166</v>
      </c>
      <c r="CE38" s="67" t="s">
        <v>167</v>
      </c>
      <c r="CV38" s="207" t="s">
        <v>2087</v>
      </c>
    </row>
    <row r="39" spans="2:104" ht="17.100000000000001" customHeight="1" thickBot="1" x14ac:dyDescent="0.3">
      <c r="B39" s="1"/>
      <c r="C39" s="3"/>
      <c r="D39" s="36"/>
      <c r="E39" s="330"/>
      <c r="F39" s="341"/>
      <c r="G39" s="342"/>
      <c r="H39" s="342"/>
      <c r="I39" s="342"/>
      <c r="J39" s="342"/>
      <c r="K39" s="343"/>
      <c r="L39" s="311"/>
      <c r="M39" s="311"/>
      <c r="N39" s="311"/>
      <c r="O39" s="311"/>
      <c r="P39" s="311"/>
      <c r="Q39" s="311"/>
      <c r="R39" s="311"/>
      <c r="S39" s="311"/>
      <c r="T39" s="311"/>
      <c r="U39" s="311"/>
      <c r="V39" s="311"/>
      <c r="W39" s="312"/>
      <c r="X39" s="313"/>
      <c r="Y39" s="313"/>
      <c r="Z39" s="313"/>
      <c r="AA39" s="313"/>
      <c r="AB39" s="313"/>
      <c r="AC39" s="313"/>
      <c r="AD39" s="314"/>
      <c r="AE39" s="312"/>
      <c r="AF39" s="313"/>
      <c r="AG39" s="313"/>
      <c r="AH39" s="313"/>
      <c r="AI39" s="313"/>
      <c r="AJ39" s="314"/>
      <c r="AK39" s="312"/>
      <c r="AL39" s="313"/>
      <c r="AM39" s="313"/>
      <c r="AN39" s="313"/>
      <c r="AO39" s="314"/>
      <c r="AP39" s="312"/>
      <c r="AQ39" s="313"/>
      <c r="AR39" s="313"/>
      <c r="AS39" s="314"/>
      <c r="AT39" s="312"/>
      <c r="AU39" s="313"/>
      <c r="AV39" s="313"/>
      <c r="AW39" s="314"/>
      <c r="AX39" s="312"/>
      <c r="AY39" s="313"/>
      <c r="AZ39" s="313"/>
      <c r="BA39" s="313"/>
      <c r="BB39" s="313"/>
      <c r="BC39" s="314"/>
      <c r="BD39" s="312"/>
      <c r="BE39" s="313"/>
      <c r="BF39" s="313"/>
      <c r="BG39" s="313"/>
      <c r="BH39" s="313"/>
      <c r="BI39" s="313"/>
      <c r="BJ39" s="313"/>
      <c r="BK39" s="314"/>
      <c r="BL39" s="312"/>
      <c r="BM39" s="313"/>
      <c r="BN39" s="334"/>
      <c r="BO39" s="14"/>
      <c r="BP39" s="2"/>
      <c r="BZ39" s="55" t="s">
        <v>168</v>
      </c>
      <c r="CI39">
        <v>1</v>
      </c>
      <c r="CJ39">
        <v>1</v>
      </c>
      <c r="CK39">
        <v>2018</v>
      </c>
      <c r="CV39" s="207" t="s">
        <v>2088</v>
      </c>
    </row>
    <row r="40" spans="2:104" ht="17.100000000000001" customHeight="1" thickBot="1" x14ac:dyDescent="0.3">
      <c r="B40" s="1"/>
      <c r="C40" s="3"/>
      <c r="D40" s="36"/>
      <c r="E40" s="318">
        <v>2</v>
      </c>
      <c r="F40" s="335"/>
      <c r="G40" s="336"/>
      <c r="H40" s="336"/>
      <c r="I40" s="336"/>
      <c r="J40" s="336"/>
      <c r="K40" s="337"/>
      <c r="L40" s="353"/>
      <c r="M40" s="353"/>
      <c r="N40" s="353"/>
      <c r="O40" s="311"/>
      <c r="P40" s="311"/>
      <c r="Q40" s="311"/>
      <c r="R40" s="311"/>
      <c r="S40" s="311"/>
      <c r="T40" s="311"/>
      <c r="U40" s="311"/>
      <c r="V40" s="311"/>
      <c r="W40" s="312"/>
      <c r="X40" s="313"/>
      <c r="Y40" s="313"/>
      <c r="Z40" s="313"/>
      <c r="AA40" s="313"/>
      <c r="AB40" s="313"/>
      <c r="AC40" s="313"/>
      <c r="AD40" s="314"/>
      <c r="AE40" s="331">
        <v>0</v>
      </c>
      <c r="AF40" s="332"/>
      <c r="AG40" s="332"/>
      <c r="AH40" s="332"/>
      <c r="AI40" s="332"/>
      <c r="AJ40" s="333"/>
      <c r="AK40" s="312"/>
      <c r="AL40" s="313"/>
      <c r="AM40" s="313"/>
      <c r="AN40" s="313"/>
      <c r="AO40" s="314"/>
      <c r="AP40" s="312"/>
      <c r="AQ40" s="313"/>
      <c r="AR40" s="313"/>
      <c r="AS40" s="314"/>
      <c r="AT40" s="312"/>
      <c r="AU40" s="313"/>
      <c r="AV40" s="313"/>
      <c r="AW40" s="314"/>
      <c r="AX40" s="312"/>
      <c r="AY40" s="313"/>
      <c r="AZ40" s="313"/>
      <c r="BA40" s="313"/>
      <c r="BB40" s="313"/>
      <c r="BC40" s="314"/>
      <c r="BD40" s="312"/>
      <c r="BE40" s="313"/>
      <c r="BF40" s="313"/>
      <c r="BG40" s="313"/>
      <c r="BH40" s="313"/>
      <c r="BI40" s="313"/>
      <c r="BJ40" s="313"/>
      <c r="BK40" s="314"/>
      <c r="BL40" s="312"/>
      <c r="BM40" s="313"/>
      <c r="BN40" s="334"/>
      <c r="BO40" s="14"/>
      <c r="BP40" s="2"/>
      <c r="BZ40" s="55" t="s">
        <v>169</v>
      </c>
      <c r="CI40">
        <v>2</v>
      </c>
      <c r="CJ40">
        <v>2</v>
      </c>
      <c r="CK40">
        <v>2017</v>
      </c>
      <c r="CV40" s="207" t="s">
        <v>2089</v>
      </c>
    </row>
    <row r="41" spans="2:104" ht="17.100000000000001" customHeight="1" thickBot="1" x14ac:dyDescent="0.3">
      <c r="B41" s="1"/>
      <c r="C41" s="3"/>
      <c r="D41" s="36"/>
      <c r="E41" s="319"/>
      <c r="F41" s="338"/>
      <c r="G41" s="339"/>
      <c r="H41" s="339"/>
      <c r="I41" s="339"/>
      <c r="J41" s="339"/>
      <c r="K41" s="340"/>
      <c r="L41" s="353"/>
      <c r="M41" s="353"/>
      <c r="N41" s="353"/>
      <c r="O41" s="311"/>
      <c r="P41" s="311"/>
      <c r="Q41" s="311"/>
      <c r="R41" s="311"/>
      <c r="S41" s="311"/>
      <c r="T41" s="311"/>
      <c r="U41" s="311"/>
      <c r="V41" s="311"/>
      <c r="W41" s="312"/>
      <c r="X41" s="313"/>
      <c r="Y41" s="313"/>
      <c r="Z41" s="313"/>
      <c r="AA41" s="313"/>
      <c r="AB41" s="313"/>
      <c r="AC41" s="313"/>
      <c r="AD41" s="314"/>
      <c r="AE41" s="312"/>
      <c r="AF41" s="313"/>
      <c r="AG41" s="313"/>
      <c r="AH41" s="313"/>
      <c r="AI41" s="313"/>
      <c r="AJ41" s="314"/>
      <c r="AK41" s="312"/>
      <c r="AL41" s="313"/>
      <c r="AM41" s="313"/>
      <c r="AN41" s="313"/>
      <c r="AO41" s="314"/>
      <c r="AP41" s="312"/>
      <c r="AQ41" s="313"/>
      <c r="AR41" s="313"/>
      <c r="AS41" s="314"/>
      <c r="AT41" s="312"/>
      <c r="AU41" s="313"/>
      <c r="AV41" s="313"/>
      <c r="AW41" s="314"/>
      <c r="AX41" s="312"/>
      <c r="AY41" s="313"/>
      <c r="AZ41" s="313"/>
      <c r="BA41" s="313"/>
      <c r="BB41" s="313"/>
      <c r="BC41" s="314"/>
      <c r="BD41" s="312"/>
      <c r="BE41" s="313"/>
      <c r="BF41" s="313"/>
      <c r="BG41" s="313"/>
      <c r="BH41" s="313"/>
      <c r="BI41" s="313"/>
      <c r="BJ41" s="313"/>
      <c r="BK41" s="314"/>
      <c r="BL41" s="312"/>
      <c r="BM41" s="313"/>
      <c r="BN41" s="334"/>
      <c r="BO41" s="14"/>
      <c r="BP41" s="2"/>
      <c r="BZ41" s="55" t="s">
        <v>170</v>
      </c>
      <c r="CI41">
        <v>3</v>
      </c>
      <c r="CJ41">
        <v>3</v>
      </c>
      <c r="CK41">
        <v>2016</v>
      </c>
      <c r="CV41" s="207" t="s">
        <v>2090</v>
      </c>
    </row>
    <row r="42" spans="2:104" ht="17.100000000000001" customHeight="1" thickBot="1" x14ac:dyDescent="0.3">
      <c r="B42" s="1"/>
      <c r="C42" s="3"/>
      <c r="D42" s="36"/>
      <c r="E42" s="330"/>
      <c r="F42" s="341"/>
      <c r="G42" s="342"/>
      <c r="H42" s="342"/>
      <c r="I42" s="342"/>
      <c r="J42" s="342"/>
      <c r="K42" s="343"/>
      <c r="L42" s="353"/>
      <c r="M42" s="353"/>
      <c r="N42" s="353"/>
      <c r="O42" s="311"/>
      <c r="P42" s="311"/>
      <c r="Q42" s="311"/>
      <c r="R42" s="311"/>
      <c r="S42" s="311"/>
      <c r="T42" s="311"/>
      <c r="U42" s="311"/>
      <c r="V42" s="311"/>
      <c r="W42" s="312"/>
      <c r="X42" s="313"/>
      <c r="Y42" s="313"/>
      <c r="Z42" s="313"/>
      <c r="AA42" s="313"/>
      <c r="AB42" s="313"/>
      <c r="AC42" s="313"/>
      <c r="AD42" s="314"/>
      <c r="AE42" s="315"/>
      <c r="AF42" s="316"/>
      <c r="AG42" s="316"/>
      <c r="AH42" s="316"/>
      <c r="AI42" s="316"/>
      <c r="AJ42" s="317"/>
      <c r="AK42" s="312"/>
      <c r="AL42" s="313"/>
      <c r="AM42" s="313"/>
      <c r="AN42" s="313"/>
      <c r="AO42" s="314"/>
      <c r="AP42" s="312"/>
      <c r="AQ42" s="313"/>
      <c r="AR42" s="313"/>
      <c r="AS42" s="314"/>
      <c r="AT42" s="312"/>
      <c r="AU42" s="313"/>
      <c r="AV42" s="313"/>
      <c r="AW42" s="314"/>
      <c r="AX42" s="312"/>
      <c r="AY42" s="313"/>
      <c r="AZ42" s="313"/>
      <c r="BA42" s="313"/>
      <c r="BB42" s="313"/>
      <c r="BC42" s="314"/>
      <c r="BD42" s="312"/>
      <c r="BE42" s="313"/>
      <c r="BF42" s="313"/>
      <c r="BG42" s="313"/>
      <c r="BH42" s="313"/>
      <c r="BI42" s="313"/>
      <c r="BJ42" s="313"/>
      <c r="BK42" s="314"/>
      <c r="BL42" s="312"/>
      <c r="BM42" s="313"/>
      <c r="BN42" s="334"/>
      <c r="BO42" s="14"/>
      <c r="BP42" s="2"/>
      <c r="BZ42" s="55" t="s">
        <v>171</v>
      </c>
      <c r="CI42">
        <v>4</v>
      </c>
      <c r="CJ42">
        <v>4</v>
      </c>
      <c r="CK42">
        <v>2015</v>
      </c>
      <c r="CV42" s="207" t="s">
        <v>2112</v>
      </c>
    </row>
    <row r="43" spans="2:104" ht="17.100000000000001" customHeight="1" x14ac:dyDescent="0.25">
      <c r="B43" s="1"/>
      <c r="C43" s="3"/>
      <c r="D43" s="36"/>
      <c r="E43" s="318">
        <v>3</v>
      </c>
      <c r="F43" s="344"/>
      <c r="G43" s="345"/>
      <c r="H43" s="345"/>
      <c r="I43" s="345"/>
      <c r="J43" s="345"/>
      <c r="K43" s="346"/>
      <c r="L43" s="353"/>
      <c r="M43" s="353"/>
      <c r="N43" s="353"/>
      <c r="O43" s="311"/>
      <c r="P43" s="311"/>
      <c r="Q43" s="311"/>
      <c r="R43" s="311"/>
      <c r="S43" s="311"/>
      <c r="T43" s="311"/>
      <c r="U43" s="311"/>
      <c r="V43" s="311"/>
      <c r="W43" s="312"/>
      <c r="X43" s="313"/>
      <c r="Y43" s="313"/>
      <c r="Z43" s="313"/>
      <c r="AA43" s="313"/>
      <c r="AB43" s="313"/>
      <c r="AC43" s="313"/>
      <c r="AD43" s="314"/>
      <c r="AE43" s="331">
        <v>0</v>
      </c>
      <c r="AF43" s="332"/>
      <c r="AG43" s="332"/>
      <c r="AH43" s="332"/>
      <c r="AI43" s="332"/>
      <c r="AJ43" s="333"/>
      <c r="AK43" s="312"/>
      <c r="AL43" s="313"/>
      <c r="AM43" s="313"/>
      <c r="AN43" s="313"/>
      <c r="AO43" s="314"/>
      <c r="AP43" s="312"/>
      <c r="AQ43" s="313"/>
      <c r="AR43" s="313"/>
      <c r="AS43" s="314"/>
      <c r="AT43" s="312"/>
      <c r="AU43" s="313"/>
      <c r="AV43" s="313"/>
      <c r="AW43" s="314"/>
      <c r="AX43" s="312"/>
      <c r="AY43" s="313"/>
      <c r="AZ43" s="313"/>
      <c r="BA43" s="313"/>
      <c r="BB43" s="313"/>
      <c r="BC43" s="314"/>
      <c r="BD43" s="312"/>
      <c r="BE43" s="313"/>
      <c r="BF43" s="313"/>
      <c r="BG43" s="313"/>
      <c r="BH43" s="313"/>
      <c r="BI43" s="313"/>
      <c r="BJ43" s="313"/>
      <c r="BK43" s="314"/>
      <c r="BL43" s="312"/>
      <c r="BM43" s="313"/>
      <c r="BN43" s="334"/>
      <c r="BO43" s="14"/>
      <c r="BP43" s="2"/>
      <c r="BZ43" s="55" t="s">
        <v>172</v>
      </c>
      <c r="CI43">
        <v>5</v>
      </c>
      <c r="CJ43">
        <v>5</v>
      </c>
      <c r="CK43">
        <v>2014</v>
      </c>
    </row>
    <row r="44" spans="2:104" ht="17.100000000000001" customHeight="1" x14ac:dyDescent="0.25">
      <c r="B44" s="1"/>
      <c r="C44" s="3"/>
      <c r="D44" s="36"/>
      <c r="E44" s="319"/>
      <c r="F44" s="347"/>
      <c r="G44" s="348"/>
      <c r="H44" s="348"/>
      <c r="I44" s="348"/>
      <c r="J44" s="348"/>
      <c r="K44" s="349"/>
      <c r="L44" s="353"/>
      <c r="M44" s="353"/>
      <c r="N44" s="353"/>
      <c r="O44" s="311"/>
      <c r="P44" s="311"/>
      <c r="Q44" s="311"/>
      <c r="R44" s="311"/>
      <c r="S44" s="311"/>
      <c r="T44" s="311"/>
      <c r="U44" s="311"/>
      <c r="V44" s="311"/>
      <c r="W44" s="312"/>
      <c r="X44" s="313"/>
      <c r="Y44" s="313"/>
      <c r="Z44" s="313"/>
      <c r="AA44" s="313"/>
      <c r="AB44" s="313"/>
      <c r="AC44" s="313"/>
      <c r="AD44" s="314"/>
      <c r="AE44" s="315"/>
      <c r="AF44" s="316"/>
      <c r="AG44" s="316"/>
      <c r="AH44" s="316"/>
      <c r="AI44" s="316"/>
      <c r="AJ44" s="317"/>
      <c r="AK44" s="312"/>
      <c r="AL44" s="313"/>
      <c r="AM44" s="313"/>
      <c r="AN44" s="313"/>
      <c r="AO44" s="314"/>
      <c r="AP44" s="312"/>
      <c r="AQ44" s="313"/>
      <c r="AR44" s="313"/>
      <c r="AS44" s="314"/>
      <c r="AT44" s="312"/>
      <c r="AU44" s="313"/>
      <c r="AV44" s="313"/>
      <c r="AW44" s="314"/>
      <c r="AX44" s="312"/>
      <c r="AY44" s="313"/>
      <c r="AZ44" s="313"/>
      <c r="BA44" s="313"/>
      <c r="BB44" s="313"/>
      <c r="BC44" s="314"/>
      <c r="BD44" s="312"/>
      <c r="BE44" s="313"/>
      <c r="BF44" s="313"/>
      <c r="BG44" s="313"/>
      <c r="BH44" s="313"/>
      <c r="BI44" s="313"/>
      <c r="BJ44" s="313"/>
      <c r="BK44" s="314"/>
      <c r="BL44" s="312"/>
      <c r="BM44" s="313"/>
      <c r="BN44" s="334"/>
      <c r="BO44" s="14"/>
      <c r="BP44" s="2"/>
      <c r="BZ44" s="55" t="s">
        <v>173</v>
      </c>
      <c r="CI44">
        <v>6</v>
      </c>
      <c r="CJ44">
        <v>6</v>
      </c>
      <c r="CK44">
        <v>2013</v>
      </c>
    </row>
    <row r="45" spans="2:104" ht="17.100000000000001" customHeight="1" thickBot="1" x14ac:dyDescent="0.3">
      <c r="B45" s="1"/>
      <c r="C45" s="3"/>
      <c r="D45" s="36"/>
      <c r="E45" s="320"/>
      <c r="F45" s="350"/>
      <c r="G45" s="351"/>
      <c r="H45" s="351"/>
      <c r="I45" s="351"/>
      <c r="J45" s="351"/>
      <c r="K45" s="352"/>
      <c r="L45" s="353"/>
      <c r="M45" s="353"/>
      <c r="N45" s="353"/>
      <c r="O45" s="311"/>
      <c r="P45" s="311"/>
      <c r="Q45" s="311"/>
      <c r="R45" s="311"/>
      <c r="S45" s="311"/>
      <c r="T45" s="311"/>
      <c r="U45" s="311"/>
      <c r="V45" s="311"/>
      <c r="W45" s="312"/>
      <c r="X45" s="313"/>
      <c r="Y45" s="313"/>
      <c r="Z45" s="313"/>
      <c r="AA45" s="313"/>
      <c r="AB45" s="313"/>
      <c r="AC45" s="313"/>
      <c r="AD45" s="314"/>
      <c r="AE45" s="315"/>
      <c r="AF45" s="316"/>
      <c r="AG45" s="316"/>
      <c r="AH45" s="316"/>
      <c r="AI45" s="316"/>
      <c r="AJ45" s="317"/>
      <c r="AK45" s="312"/>
      <c r="AL45" s="313"/>
      <c r="AM45" s="313"/>
      <c r="AN45" s="313"/>
      <c r="AO45" s="314"/>
      <c r="AP45" s="312"/>
      <c r="AQ45" s="313"/>
      <c r="AR45" s="313"/>
      <c r="AS45" s="314"/>
      <c r="AT45" s="312"/>
      <c r="AU45" s="313"/>
      <c r="AV45" s="313"/>
      <c r="AW45" s="314"/>
      <c r="AX45" s="312"/>
      <c r="AY45" s="313"/>
      <c r="AZ45" s="313"/>
      <c r="BA45" s="313"/>
      <c r="BB45" s="313"/>
      <c r="BC45" s="314"/>
      <c r="BD45" s="312"/>
      <c r="BE45" s="313"/>
      <c r="BF45" s="313"/>
      <c r="BG45" s="313"/>
      <c r="BH45" s="313"/>
      <c r="BI45" s="313"/>
      <c r="BJ45" s="313"/>
      <c r="BK45" s="314"/>
      <c r="BL45" s="312"/>
      <c r="BM45" s="313"/>
      <c r="BN45" s="334"/>
      <c r="BO45" s="14"/>
      <c r="BP45" s="2"/>
      <c r="BZ45" s="55" t="s">
        <v>174</v>
      </c>
      <c r="CI45">
        <v>7</v>
      </c>
      <c r="CJ45">
        <v>7</v>
      </c>
      <c r="CK45">
        <v>2012</v>
      </c>
    </row>
    <row r="46" spans="2:104" ht="9" customHeight="1" x14ac:dyDescent="0.25">
      <c r="B46" s="1"/>
      <c r="C46" s="3"/>
      <c r="D46" s="36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71">
        <f>AK43+AK40+AK37+AP60+AD68+AG75+AG82</f>
        <v>0</v>
      </c>
      <c r="AL46" s="171"/>
      <c r="AM46" s="171"/>
      <c r="AN46" s="171"/>
      <c r="AO46" s="171"/>
      <c r="AP46" s="171">
        <f>AP43+AP40+AP37+AU60+AI68+AM75+AM82</f>
        <v>0</v>
      </c>
      <c r="AQ46" s="171"/>
      <c r="AR46" s="171"/>
      <c r="AS46" s="171"/>
      <c r="AT46" s="171">
        <f>AT43+AT40+AT37+AY60+AM68+AR75+AR82</f>
        <v>0</v>
      </c>
      <c r="AU46" s="171"/>
      <c r="AV46" s="171"/>
      <c r="AW46" s="171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68"/>
      <c r="BM46" s="15"/>
      <c r="BN46" s="22"/>
      <c r="BO46" s="15"/>
      <c r="BP46" s="2"/>
      <c r="BZ46" s="55" t="s">
        <v>175</v>
      </c>
      <c r="CI46">
        <v>8</v>
      </c>
      <c r="CJ46">
        <v>8</v>
      </c>
      <c r="CK46">
        <v>2011</v>
      </c>
    </row>
    <row r="47" spans="2:104" ht="18" x14ac:dyDescent="0.25">
      <c r="B47" s="1"/>
      <c r="C47" s="3"/>
      <c r="D47" s="36"/>
      <c r="E47" s="15"/>
      <c r="F47" s="15"/>
      <c r="G47" s="169" t="s">
        <v>43</v>
      </c>
      <c r="H47" s="169"/>
      <c r="I47" s="169"/>
      <c r="J47" s="169"/>
      <c r="K47" s="169"/>
      <c r="L47" s="169"/>
      <c r="M47" s="169"/>
      <c r="N47" s="169"/>
      <c r="O47" s="169"/>
      <c r="P47" s="169"/>
      <c r="Q47" s="169"/>
      <c r="R47" s="169"/>
      <c r="S47" s="169"/>
      <c r="T47" s="169"/>
      <c r="U47" s="169"/>
      <c r="V47" s="169"/>
      <c r="W47" s="169"/>
      <c r="X47" s="169"/>
      <c r="Y47" s="169"/>
      <c r="Z47" s="169"/>
      <c r="AA47" s="169"/>
      <c r="AB47" s="169"/>
      <c r="AC47" s="169"/>
      <c r="AD47" s="169"/>
      <c r="AE47" s="169"/>
      <c r="AF47" s="169"/>
      <c r="AG47" s="169"/>
      <c r="AH47" s="169"/>
      <c r="AI47" s="169"/>
      <c r="AJ47" s="169"/>
      <c r="AK47" s="172" t="str">
        <f>IF(AK46&gt;0,"MERCADO LOCAL","")</f>
        <v/>
      </c>
      <c r="AL47" s="172"/>
      <c r="AM47" s="172"/>
      <c r="AN47" s="172"/>
      <c r="AO47" s="172"/>
      <c r="AP47" s="172" t="str">
        <f>IF(AP46&gt;0,"MERCADO FUERA DE LA COMUNIDAD","")</f>
        <v/>
      </c>
      <c r="AQ47" s="172"/>
      <c r="AR47" s="172"/>
      <c r="AS47" s="172"/>
      <c r="AT47" s="172" t="str">
        <f>IF(AT46&gt;0,"MERCADO EXTERNO ","")</f>
        <v/>
      </c>
      <c r="AU47" s="172"/>
      <c r="AV47" s="172"/>
      <c r="AW47" s="172"/>
      <c r="AX47" s="172"/>
      <c r="AY47" s="172"/>
      <c r="AZ47" s="172"/>
      <c r="BA47" s="172"/>
      <c r="BB47" s="172"/>
      <c r="BC47" s="172"/>
      <c r="BD47" s="172"/>
      <c r="BE47" s="169"/>
      <c r="BF47" s="169"/>
      <c r="BG47" s="169"/>
      <c r="BH47" s="169"/>
      <c r="BI47" s="169"/>
      <c r="BJ47" s="169"/>
      <c r="BK47" s="169"/>
      <c r="BL47" s="169"/>
      <c r="BM47" s="169"/>
      <c r="BN47" s="170"/>
      <c r="BO47" s="15"/>
      <c r="BP47" s="2"/>
      <c r="BZ47" s="55" t="s">
        <v>176</v>
      </c>
      <c r="CI47">
        <v>9</v>
      </c>
      <c r="CJ47">
        <v>9</v>
      </c>
      <c r="CK47">
        <v>2010</v>
      </c>
    </row>
    <row r="48" spans="2:104" ht="6" customHeight="1" thickBot="1" x14ac:dyDescent="0.3">
      <c r="B48" s="1"/>
      <c r="C48" s="3"/>
      <c r="D48" s="36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22"/>
      <c r="BO48" s="15"/>
      <c r="BP48" s="2"/>
      <c r="BZ48" s="55" t="s">
        <v>177</v>
      </c>
      <c r="CI48">
        <v>10</v>
      </c>
      <c r="CJ48">
        <v>10</v>
      </c>
      <c r="CK48">
        <v>2009</v>
      </c>
    </row>
    <row r="49" spans="2:89" ht="45" customHeight="1" x14ac:dyDescent="0.25">
      <c r="B49" s="37"/>
      <c r="C49" s="15"/>
      <c r="D49" s="36"/>
      <c r="E49" s="323" t="s">
        <v>44</v>
      </c>
      <c r="F49" s="325" t="s">
        <v>2110</v>
      </c>
      <c r="G49" s="325"/>
      <c r="H49" s="325"/>
      <c r="I49" s="325"/>
      <c r="J49" s="325"/>
      <c r="K49" s="325" t="s">
        <v>45</v>
      </c>
      <c r="L49" s="325"/>
      <c r="M49" s="325"/>
      <c r="N49" s="326"/>
      <c r="O49" s="327" t="s">
        <v>46</v>
      </c>
      <c r="P49" s="327"/>
      <c r="Q49" s="327"/>
      <c r="R49" s="327"/>
      <c r="S49" s="327"/>
      <c r="T49" s="327"/>
      <c r="U49" s="327"/>
      <c r="V49" s="327"/>
      <c r="W49" s="328" t="s">
        <v>26</v>
      </c>
      <c r="X49" s="329"/>
      <c r="Y49" s="329"/>
      <c r="Z49" s="329"/>
      <c r="AA49" s="329"/>
      <c r="AB49" s="329"/>
      <c r="AC49" s="329" t="s">
        <v>27</v>
      </c>
      <c r="AD49" s="329"/>
      <c r="AE49" s="329"/>
      <c r="AF49" s="329"/>
      <c r="AG49" s="329"/>
      <c r="AH49" s="329"/>
      <c r="AI49" s="329"/>
      <c r="AJ49" s="329" t="s">
        <v>28</v>
      </c>
      <c r="AK49" s="329"/>
      <c r="AL49" s="329"/>
      <c r="AM49" s="329"/>
      <c r="AN49" s="329"/>
      <c r="AO49" s="329"/>
      <c r="AP49" s="321" t="s">
        <v>29</v>
      </c>
      <c r="AQ49" s="322"/>
      <c r="AR49" s="322"/>
      <c r="AS49" s="322"/>
      <c r="AT49" s="322"/>
      <c r="AU49" s="322"/>
      <c r="AV49" s="322"/>
      <c r="AW49" s="322"/>
      <c r="AX49" s="322"/>
      <c r="AY49" s="322"/>
      <c r="AZ49" s="322"/>
      <c r="BA49" s="322"/>
      <c r="BB49" s="328"/>
      <c r="BC49" s="321" t="s">
        <v>30</v>
      </c>
      <c r="BD49" s="322"/>
      <c r="BE49" s="322"/>
      <c r="BF49" s="322"/>
      <c r="BG49" s="322"/>
      <c r="BH49" s="322"/>
      <c r="BI49" s="322"/>
      <c r="BJ49" s="322"/>
      <c r="BK49" s="322"/>
      <c r="BL49" s="322"/>
      <c r="BM49" s="322"/>
      <c r="BN49" s="322"/>
      <c r="BO49" s="38"/>
      <c r="BP49" s="2"/>
      <c r="BZ49" s="55" t="s">
        <v>178</v>
      </c>
      <c r="CI49">
        <v>11</v>
      </c>
      <c r="CJ49">
        <v>11</v>
      </c>
      <c r="CK49">
        <v>2008</v>
      </c>
    </row>
    <row r="50" spans="2:89" ht="47.25" customHeight="1" x14ac:dyDescent="0.25">
      <c r="B50" s="37"/>
      <c r="C50" s="15"/>
      <c r="D50" s="36"/>
      <c r="E50" s="324"/>
      <c r="F50" s="225"/>
      <c r="G50" s="225"/>
      <c r="H50" s="225"/>
      <c r="I50" s="225"/>
      <c r="J50" s="225"/>
      <c r="K50" s="225"/>
      <c r="L50" s="225"/>
      <c r="M50" s="225"/>
      <c r="N50" s="307"/>
      <c r="O50" s="225" t="s">
        <v>47</v>
      </c>
      <c r="P50" s="225"/>
      <c r="Q50" s="225"/>
      <c r="R50" s="225" t="s">
        <v>32</v>
      </c>
      <c r="S50" s="225"/>
      <c r="T50" s="225"/>
      <c r="U50" s="225"/>
      <c r="V50" s="225"/>
      <c r="W50" s="306"/>
      <c r="X50" s="303"/>
      <c r="Y50" s="303"/>
      <c r="Z50" s="303"/>
      <c r="AA50" s="303"/>
      <c r="AB50" s="303"/>
      <c r="AC50" s="303"/>
      <c r="AD50" s="303"/>
      <c r="AE50" s="303"/>
      <c r="AF50" s="303"/>
      <c r="AG50" s="303"/>
      <c r="AH50" s="303"/>
      <c r="AI50" s="303"/>
      <c r="AJ50" s="303"/>
      <c r="AK50" s="303"/>
      <c r="AL50" s="303"/>
      <c r="AM50" s="303"/>
      <c r="AN50" s="303"/>
      <c r="AO50" s="303"/>
      <c r="AP50" s="307" t="s">
        <v>48</v>
      </c>
      <c r="AQ50" s="308"/>
      <c r="AR50" s="308"/>
      <c r="AS50" s="308"/>
      <c r="AT50" s="309"/>
      <c r="AU50" s="307" t="s">
        <v>34</v>
      </c>
      <c r="AV50" s="308"/>
      <c r="AW50" s="308"/>
      <c r="AX50" s="309"/>
      <c r="AY50" s="307" t="s">
        <v>49</v>
      </c>
      <c r="AZ50" s="308"/>
      <c r="BA50" s="308"/>
      <c r="BB50" s="309"/>
      <c r="BC50" s="225" t="s">
        <v>50</v>
      </c>
      <c r="BD50" s="225"/>
      <c r="BE50" s="225"/>
      <c r="BF50" s="225"/>
      <c r="BG50" s="225"/>
      <c r="BH50" s="225" t="s">
        <v>34</v>
      </c>
      <c r="BI50" s="225"/>
      <c r="BJ50" s="225"/>
      <c r="BK50" s="225"/>
      <c r="BL50" s="225"/>
      <c r="BM50" s="225" t="s">
        <v>51</v>
      </c>
      <c r="BN50" s="307"/>
      <c r="BO50" s="38"/>
      <c r="BP50" s="2"/>
      <c r="BZ50" s="55" t="s">
        <v>179</v>
      </c>
      <c r="CI50">
        <v>12</v>
      </c>
      <c r="CJ50">
        <v>12</v>
      </c>
      <c r="CK50">
        <v>2007</v>
      </c>
    </row>
    <row r="51" spans="2:89" ht="17.100000000000001" customHeight="1" x14ac:dyDescent="0.25">
      <c r="B51" s="37"/>
      <c r="C51" s="15"/>
      <c r="D51" s="36"/>
      <c r="E51" s="318">
        <v>1</v>
      </c>
      <c r="F51" s="310"/>
      <c r="G51" s="310"/>
      <c r="H51" s="310"/>
      <c r="I51" s="310"/>
      <c r="J51" s="310"/>
      <c r="K51" s="310"/>
      <c r="L51" s="310"/>
      <c r="M51" s="310"/>
      <c r="N51" s="310"/>
      <c r="O51" s="311"/>
      <c r="P51" s="311"/>
      <c r="Q51" s="311"/>
      <c r="R51" s="311"/>
      <c r="S51" s="311"/>
      <c r="T51" s="311"/>
      <c r="U51" s="311"/>
      <c r="V51" s="311"/>
      <c r="W51" s="311"/>
      <c r="X51" s="311"/>
      <c r="Y51" s="311"/>
      <c r="Z51" s="311"/>
      <c r="AA51" s="311"/>
      <c r="AB51" s="311"/>
      <c r="AC51" s="312" t="s">
        <v>1984</v>
      </c>
      <c r="AD51" s="313"/>
      <c r="AE51" s="313"/>
      <c r="AF51" s="313"/>
      <c r="AG51" s="313"/>
      <c r="AH51" s="313"/>
      <c r="AI51" s="314"/>
      <c r="AJ51" s="331">
        <v>0</v>
      </c>
      <c r="AK51" s="332"/>
      <c r="AL51" s="332"/>
      <c r="AM51" s="332"/>
      <c r="AN51" s="332"/>
      <c r="AO51" s="333"/>
      <c r="AP51" s="312"/>
      <c r="AQ51" s="313"/>
      <c r="AR51" s="313"/>
      <c r="AS51" s="313"/>
      <c r="AT51" s="314"/>
      <c r="AU51" s="312"/>
      <c r="AV51" s="313"/>
      <c r="AW51" s="313"/>
      <c r="AX51" s="314"/>
      <c r="AY51" s="312"/>
      <c r="AZ51" s="313"/>
      <c r="BA51" s="313"/>
      <c r="BB51" s="314"/>
      <c r="BC51" s="312"/>
      <c r="BD51" s="313"/>
      <c r="BE51" s="313"/>
      <c r="BF51" s="313"/>
      <c r="BG51" s="314"/>
      <c r="BH51" s="312"/>
      <c r="BI51" s="313"/>
      <c r="BJ51" s="313"/>
      <c r="BK51" s="313"/>
      <c r="BL51" s="314"/>
      <c r="BM51" s="312"/>
      <c r="BN51" s="314"/>
      <c r="BO51" s="15"/>
      <c r="BP51" s="2"/>
      <c r="BZ51" s="55" t="s">
        <v>180</v>
      </c>
      <c r="CI51">
        <v>13</v>
      </c>
      <c r="CK51">
        <v>2006</v>
      </c>
    </row>
    <row r="52" spans="2:89" ht="17.100000000000001" customHeight="1" x14ac:dyDescent="0.25">
      <c r="B52" s="37"/>
      <c r="C52" s="15"/>
      <c r="D52" s="36"/>
      <c r="E52" s="319"/>
      <c r="F52" s="310"/>
      <c r="G52" s="310"/>
      <c r="H52" s="310"/>
      <c r="I52" s="310"/>
      <c r="J52" s="310"/>
      <c r="K52" s="310"/>
      <c r="L52" s="310"/>
      <c r="M52" s="310"/>
      <c r="N52" s="310"/>
      <c r="O52" s="311"/>
      <c r="P52" s="311"/>
      <c r="Q52" s="311"/>
      <c r="R52" s="311"/>
      <c r="S52" s="311"/>
      <c r="T52" s="311"/>
      <c r="U52" s="311"/>
      <c r="V52" s="311"/>
      <c r="W52" s="311"/>
      <c r="X52" s="311"/>
      <c r="Y52" s="311"/>
      <c r="Z52" s="311"/>
      <c r="AA52" s="311"/>
      <c r="AB52" s="311"/>
      <c r="AC52" s="312"/>
      <c r="AD52" s="313"/>
      <c r="AE52" s="313"/>
      <c r="AF52" s="313"/>
      <c r="AG52" s="313"/>
      <c r="AH52" s="313"/>
      <c r="AI52" s="314"/>
      <c r="AJ52" s="312"/>
      <c r="AK52" s="313"/>
      <c r="AL52" s="313"/>
      <c r="AM52" s="313"/>
      <c r="AN52" s="313"/>
      <c r="AO52" s="314"/>
      <c r="AP52" s="312"/>
      <c r="AQ52" s="313"/>
      <c r="AR52" s="313"/>
      <c r="AS52" s="313"/>
      <c r="AT52" s="314"/>
      <c r="AU52" s="312"/>
      <c r="AV52" s="313"/>
      <c r="AW52" s="313"/>
      <c r="AX52" s="314"/>
      <c r="AY52" s="312"/>
      <c r="AZ52" s="313"/>
      <c r="BA52" s="313"/>
      <c r="BB52" s="314"/>
      <c r="BC52" s="312"/>
      <c r="BD52" s="313"/>
      <c r="BE52" s="313"/>
      <c r="BF52" s="313"/>
      <c r="BG52" s="314"/>
      <c r="BH52" s="312"/>
      <c r="BI52" s="313"/>
      <c r="BJ52" s="313"/>
      <c r="BK52" s="313"/>
      <c r="BL52" s="314"/>
      <c r="BM52" s="312"/>
      <c r="BN52" s="314"/>
      <c r="BO52" s="15"/>
      <c r="BP52" s="2"/>
      <c r="BZ52" s="55" t="s">
        <v>181</v>
      </c>
      <c r="CI52">
        <v>14</v>
      </c>
      <c r="CK52">
        <v>2005</v>
      </c>
    </row>
    <row r="53" spans="2:89" ht="17.100000000000001" customHeight="1" x14ac:dyDescent="0.25">
      <c r="B53" s="37"/>
      <c r="C53" s="15"/>
      <c r="D53" s="36"/>
      <c r="E53" s="330"/>
      <c r="F53" s="310"/>
      <c r="G53" s="310"/>
      <c r="H53" s="310"/>
      <c r="I53" s="310"/>
      <c r="J53" s="310"/>
      <c r="K53" s="310"/>
      <c r="L53" s="310"/>
      <c r="M53" s="310"/>
      <c r="N53" s="310"/>
      <c r="O53" s="311"/>
      <c r="P53" s="311"/>
      <c r="Q53" s="311"/>
      <c r="R53" s="311"/>
      <c r="S53" s="311"/>
      <c r="T53" s="311"/>
      <c r="U53" s="311"/>
      <c r="V53" s="311"/>
      <c r="W53" s="311"/>
      <c r="X53" s="311"/>
      <c r="Y53" s="311"/>
      <c r="Z53" s="311"/>
      <c r="AA53" s="311"/>
      <c r="AB53" s="311"/>
      <c r="AC53" s="312"/>
      <c r="AD53" s="313"/>
      <c r="AE53" s="313"/>
      <c r="AF53" s="313"/>
      <c r="AG53" s="313"/>
      <c r="AH53" s="313"/>
      <c r="AI53" s="314"/>
      <c r="AJ53" s="312"/>
      <c r="AK53" s="313"/>
      <c r="AL53" s="313"/>
      <c r="AM53" s="313"/>
      <c r="AN53" s="313"/>
      <c r="AO53" s="314"/>
      <c r="AP53" s="312"/>
      <c r="AQ53" s="313"/>
      <c r="AR53" s="313"/>
      <c r="AS53" s="313"/>
      <c r="AT53" s="314"/>
      <c r="AU53" s="312"/>
      <c r="AV53" s="313"/>
      <c r="AW53" s="313"/>
      <c r="AX53" s="314"/>
      <c r="AY53" s="312"/>
      <c r="AZ53" s="313"/>
      <c r="BA53" s="313"/>
      <c r="BB53" s="314"/>
      <c r="BC53" s="312"/>
      <c r="BD53" s="313"/>
      <c r="BE53" s="313"/>
      <c r="BF53" s="313"/>
      <c r="BG53" s="314"/>
      <c r="BH53" s="312"/>
      <c r="BI53" s="313"/>
      <c r="BJ53" s="313"/>
      <c r="BK53" s="313"/>
      <c r="BL53" s="314"/>
      <c r="BM53" s="312"/>
      <c r="BN53" s="314"/>
      <c r="BO53" s="15"/>
      <c r="BP53" s="2"/>
      <c r="BZ53" s="55" t="s">
        <v>182</v>
      </c>
      <c r="CI53">
        <v>15</v>
      </c>
      <c r="CK53">
        <v>2004</v>
      </c>
    </row>
    <row r="54" spans="2:89" ht="17.100000000000001" customHeight="1" x14ac:dyDescent="0.25">
      <c r="B54" s="37"/>
      <c r="C54" s="15"/>
      <c r="D54" s="36"/>
      <c r="E54" s="318">
        <v>2</v>
      </c>
      <c r="F54" s="310"/>
      <c r="G54" s="310"/>
      <c r="H54" s="310"/>
      <c r="I54" s="310"/>
      <c r="J54" s="310"/>
      <c r="K54" s="310"/>
      <c r="L54" s="310"/>
      <c r="M54" s="310"/>
      <c r="N54" s="310"/>
      <c r="O54" s="311"/>
      <c r="P54" s="311"/>
      <c r="Q54" s="311"/>
      <c r="R54" s="311"/>
      <c r="S54" s="311"/>
      <c r="T54" s="311"/>
      <c r="U54" s="311"/>
      <c r="V54" s="311"/>
      <c r="W54" s="311"/>
      <c r="X54" s="311"/>
      <c r="Y54" s="311"/>
      <c r="Z54" s="311"/>
      <c r="AA54" s="311"/>
      <c r="AB54" s="311"/>
      <c r="AC54" s="312" t="s">
        <v>1984</v>
      </c>
      <c r="AD54" s="313"/>
      <c r="AE54" s="313"/>
      <c r="AF54" s="313"/>
      <c r="AG54" s="313"/>
      <c r="AH54" s="313"/>
      <c r="AI54" s="314"/>
      <c r="AJ54" s="331">
        <v>0</v>
      </c>
      <c r="AK54" s="332"/>
      <c r="AL54" s="332"/>
      <c r="AM54" s="332"/>
      <c r="AN54" s="332"/>
      <c r="AO54" s="333"/>
      <c r="AP54" s="312"/>
      <c r="AQ54" s="313"/>
      <c r="AR54" s="313"/>
      <c r="AS54" s="313"/>
      <c r="AT54" s="314"/>
      <c r="AU54" s="312"/>
      <c r="AV54" s="313"/>
      <c r="AW54" s="313"/>
      <c r="AX54" s="314"/>
      <c r="AY54" s="312"/>
      <c r="AZ54" s="313"/>
      <c r="BA54" s="313"/>
      <c r="BB54" s="314"/>
      <c r="BC54" s="312"/>
      <c r="BD54" s="313"/>
      <c r="BE54" s="313"/>
      <c r="BF54" s="313"/>
      <c r="BG54" s="314"/>
      <c r="BH54" s="312"/>
      <c r="BI54" s="313"/>
      <c r="BJ54" s="313"/>
      <c r="BK54" s="313"/>
      <c r="BL54" s="314"/>
      <c r="BM54" s="312"/>
      <c r="BN54" s="314"/>
      <c r="BO54" s="15"/>
      <c r="BP54" s="2"/>
      <c r="BZ54" s="55" t="s">
        <v>183</v>
      </c>
      <c r="CI54">
        <v>16</v>
      </c>
      <c r="CK54">
        <v>2003</v>
      </c>
    </row>
    <row r="55" spans="2:89" ht="17.100000000000001" customHeight="1" x14ac:dyDescent="0.25">
      <c r="B55" s="37"/>
      <c r="C55" s="15"/>
      <c r="D55" s="36"/>
      <c r="E55" s="319"/>
      <c r="F55" s="310"/>
      <c r="G55" s="310"/>
      <c r="H55" s="310"/>
      <c r="I55" s="310"/>
      <c r="J55" s="310"/>
      <c r="K55" s="310"/>
      <c r="L55" s="310"/>
      <c r="M55" s="310"/>
      <c r="N55" s="310"/>
      <c r="O55" s="311"/>
      <c r="P55" s="311"/>
      <c r="Q55" s="311"/>
      <c r="R55" s="311"/>
      <c r="S55" s="311"/>
      <c r="T55" s="311"/>
      <c r="U55" s="311"/>
      <c r="V55" s="311"/>
      <c r="W55" s="311"/>
      <c r="X55" s="311"/>
      <c r="Y55" s="311"/>
      <c r="Z55" s="311"/>
      <c r="AA55" s="311"/>
      <c r="AB55" s="311"/>
      <c r="AC55" s="312"/>
      <c r="AD55" s="313"/>
      <c r="AE55" s="313"/>
      <c r="AF55" s="313"/>
      <c r="AG55" s="313"/>
      <c r="AH55" s="313"/>
      <c r="AI55" s="314"/>
      <c r="AJ55" s="315"/>
      <c r="AK55" s="316"/>
      <c r="AL55" s="316"/>
      <c r="AM55" s="316"/>
      <c r="AN55" s="316"/>
      <c r="AO55" s="317"/>
      <c r="AP55" s="312"/>
      <c r="AQ55" s="313"/>
      <c r="AR55" s="313"/>
      <c r="AS55" s="313"/>
      <c r="AT55" s="314"/>
      <c r="AU55" s="312"/>
      <c r="AV55" s="313"/>
      <c r="AW55" s="313"/>
      <c r="AX55" s="314"/>
      <c r="AY55" s="312"/>
      <c r="AZ55" s="313"/>
      <c r="BA55" s="313"/>
      <c r="BB55" s="314"/>
      <c r="BC55" s="312"/>
      <c r="BD55" s="313"/>
      <c r="BE55" s="313"/>
      <c r="BF55" s="313"/>
      <c r="BG55" s="314"/>
      <c r="BH55" s="312"/>
      <c r="BI55" s="313"/>
      <c r="BJ55" s="313"/>
      <c r="BK55" s="313"/>
      <c r="BL55" s="314"/>
      <c r="BM55" s="312"/>
      <c r="BN55" s="314"/>
      <c r="BO55" s="15"/>
      <c r="BP55" s="2"/>
      <c r="BZ55" s="55" t="s">
        <v>184</v>
      </c>
      <c r="CI55">
        <v>17</v>
      </c>
      <c r="CK55">
        <v>2002</v>
      </c>
    </row>
    <row r="56" spans="2:89" ht="17.100000000000001" customHeight="1" x14ac:dyDescent="0.25">
      <c r="B56" s="37"/>
      <c r="C56" s="15"/>
      <c r="D56" s="36"/>
      <c r="E56" s="330"/>
      <c r="F56" s="310"/>
      <c r="G56" s="310"/>
      <c r="H56" s="310"/>
      <c r="I56" s="310"/>
      <c r="J56" s="310"/>
      <c r="K56" s="310"/>
      <c r="L56" s="310"/>
      <c r="M56" s="310"/>
      <c r="N56" s="310"/>
      <c r="O56" s="311"/>
      <c r="P56" s="311"/>
      <c r="Q56" s="311"/>
      <c r="R56" s="311"/>
      <c r="S56" s="311"/>
      <c r="T56" s="311"/>
      <c r="U56" s="311"/>
      <c r="V56" s="311"/>
      <c r="W56" s="311"/>
      <c r="X56" s="311"/>
      <c r="Y56" s="311"/>
      <c r="Z56" s="311"/>
      <c r="AA56" s="311"/>
      <c r="AB56" s="311"/>
      <c r="AC56" s="312"/>
      <c r="AD56" s="313"/>
      <c r="AE56" s="313"/>
      <c r="AF56" s="313"/>
      <c r="AG56" s="313"/>
      <c r="AH56" s="313"/>
      <c r="AI56" s="314"/>
      <c r="AJ56" s="315"/>
      <c r="AK56" s="316"/>
      <c r="AL56" s="316"/>
      <c r="AM56" s="316"/>
      <c r="AN56" s="316"/>
      <c r="AO56" s="317"/>
      <c r="AP56" s="312"/>
      <c r="AQ56" s="313"/>
      <c r="AR56" s="313"/>
      <c r="AS56" s="313"/>
      <c r="AT56" s="314"/>
      <c r="AU56" s="312"/>
      <c r="AV56" s="313"/>
      <c r="AW56" s="313"/>
      <c r="AX56" s="314"/>
      <c r="AY56" s="312"/>
      <c r="AZ56" s="313"/>
      <c r="BA56" s="313"/>
      <c r="BB56" s="314"/>
      <c r="BC56" s="312"/>
      <c r="BD56" s="313"/>
      <c r="BE56" s="313"/>
      <c r="BF56" s="313"/>
      <c r="BG56" s="314"/>
      <c r="BH56" s="312"/>
      <c r="BI56" s="313"/>
      <c r="BJ56" s="313"/>
      <c r="BK56" s="313"/>
      <c r="BL56" s="314"/>
      <c r="BM56" s="312"/>
      <c r="BN56" s="314"/>
      <c r="BO56" s="15"/>
      <c r="BP56" s="2"/>
      <c r="BZ56" s="55" t="s">
        <v>185</v>
      </c>
      <c r="CI56">
        <v>18</v>
      </c>
      <c r="CK56">
        <v>2001</v>
      </c>
    </row>
    <row r="57" spans="2:89" ht="17.100000000000001" customHeight="1" x14ac:dyDescent="0.25">
      <c r="B57" s="37"/>
      <c r="C57" s="15"/>
      <c r="D57" s="36"/>
      <c r="E57" s="318">
        <v>3</v>
      </c>
      <c r="F57" s="310"/>
      <c r="G57" s="310"/>
      <c r="H57" s="310"/>
      <c r="I57" s="310"/>
      <c r="J57" s="310"/>
      <c r="K57" s="310"/>
      <c r="L57" s="310"/>
      <c r="M57" s="310"/>
      <c r="N57" s="310"/>
      <c r="O57" s="311"/>
      <c r="P57" s="311"/>
      <c r="Q57" s="311"/>
      <c r="R57" s="311"/>
      <c r="S57" s="311"/>
      <c r="T57" s="311"/>
      <c r="U57" s="311"/>
      <c r="V57" s="311"/>
      <c r="W57" s="311"/>
      <c r="X57" s="311"/>
      <c r="Y57" s="311"/>
      <c r="Z57" s="311"/>
      <c r="AA57" s="311"/>
      <c r="AB57" s="311"/>
      <c r="AC57" s="312" t="s">
        <v>1984</v>
      </c>
      <c r="AD57" s="313"/>
      <c r="AE57" s="313"/>
      <c r="AF57" s="313"/>
      <c r="AG57" s="313"/>
      <c r="AH57" s="313"/>
      <c r="AI57" s="314"/>
      <c r="AJ57" s="331">
        <v>0</v>
      </c>
      <c r="AK57" s="332"/>
      <c r="AL57" s="332"/>
      <c r="AM57" s="332"/>
      <c r="AN57" s="332"/>
      <c r="AO57" s="333"/>
      <c r="AP57" s="312"/>
      <c r="AQ57" s="313"/>
      <c r="AR57" s="313"/>
      <c r="AS57" s="313"/>
      <c r="AT57" s="314"/>
      <c r="AU57" s="312"/>
      <c r="AV57" s="313"/>
      <c r="AW57" s="313"/>
      <c r="AX57" s="314"/>
      <c r="AY57" s="312"/>
      <c r="AZ57" s="313"/>
      <c r="BA57" s="313"/>
      <c r="BB57" s="314"/>
      <c r="BC57" s="312"/>
      <c r="BD57" s="313"/>
      <c r="BE57" s="313"/>
      <c r="BF57" s="313"/>
      <c r="BG57" s="314"/>
      <c r="BH57" s="312"/>
      <c r="BI57" s="313"/>
      <c r="BJ57" s="313"/>
      <c r="BK57" s="313"/>
      <c r="BL57" s="314"/>
      <c r="BM57" s="312"/>
      <c r="BN57" s="314"/>
      <c r="BO57" s="15"/>
      <c r="BP57" s="2"/>
      <c r="BZ57" s="55" t="s">
        <v>186</v>
      </c>
      <c r="CI57">
        <v>19</v>
      </c>
      <c r="CK57">
        <v>2000</v>
      </c>
    </row>
    <row r="58" spans="2:89" ht="17.100000000000001" customHeight="1" x14ac:dyDescent="0.25">
      <c r="B58" s="37"/>
      <c r="C58" s="15"/>
      <c r="D58" s="36"/>
      <c r="E58" s="319"/>
      <c r="F58" s="310"/>
      <c r="G58" s="310"/>
      <c r="H58" s="310"/>
      <c r="I58" s="310"/>
      <c r="J58" s="310"/>
      <c r="K58" s="310"/>
      <c r="L58" s="310"/>
      <c r="M58" s="310"/>
      <c r="N58" s="310"/>
      <c r="O58" s="311"/>
      <c r="P58" s="311"/>
      <c r="Q58" s="311"/>
      <c r="R58" s="311"/>
      <c r="S58" s="311"/>
      <c r="T58" s="311"/>
      <c r="U58" s="311"/>
      <c r="V58" s="311"/>
      <c r="W58" s="311"/>
      <c r="X58" s="311"/>
      <c r="Y58" s="311"/>
      <c r="Z58" s="311"/>
      <c r="AA58" s="311"/>
      <c r="AB58" s="311"/>
      <c r="AC58" s="312"/>
      <c r="AD58" s="313"/>
      <c r="AE58" s="313"/>
      <c r="AF58" s="313"/>
      <c r="AG58" s="313"/>
      <c r="AH58" s="313"/>
      <c r="AI58" s="314"/>
      <c r="AJ58" s="315"/>
      <c r="AK58" s="316"/>
      <c r="AL58" s="316"/>
      <c r="AM58" s="316"/>
      <c r="AN58" s="316"/>
      <c r="AO58" s="317"/>
      <c r="AP58" s="312"/>
      <c r="AQ58" s="313"/>
      <c r="AR58" s="313"/>
      <c r="AS58" s="313"/>
      <c r="AT58" s="314"/>
      <c r="AU58" s="312"/>
      <c r="AV58" s="313"/>
      <c r="AW58" s="313"/>
      <c r="AX58" s="314"/>
      <c r="AY58" s="312"/>
      <c r="AZ58" s="313"/>
      <c r="BA58" s="313"/>
      <c r="BB58" s="314"/>
      <c r="BC58" s="312"/>
      <c r="BD58" s="313"/>
      <c r="BE58" s="313"/>
      <c r="BF58" s="313"/>
      <c r="BG58" s="314"/>
      <c r="BH58" s="312"/>
      <c r="BI58" s="313"/>
      <c r="BJ58" s="313"/>
      <c r="BK58" s="313"/>
      <c r="BL58" s="314"/>
      <c r="BM58" s="312"/>
      <c r="BN58" s="314"/>
      <c r="BO58" s="15"/>
      <c r="BP58" s="2"/>
      <c r="BZ58" s="55" t="s">
        <v>187</v>
      </c>
      <c r="CI58">
        <v>20</v>
      </c>
      <c r="CK58">
        <v>1999</v>
      </c>
    </row>
    <row r="59" spans="2:89" ht="17.100000000000001" customHeight="1" thickBot="1" x14ac:dyDescent="0.3">
      <c r="B59" s="37"/>
      <c r="C59" s="15"/>
      <c r="D59" s="36"/>
      <c r="E59" s="320"/>
      <c r="F59" s="310"/>
      <c r="G59" s="310"/>
      <c r="H59" s="310"/>
      <c r="I59" s="310"/>
      <c r="J59" s="310"/>
      <c r="K59" s="310"/>
      <c r="L59" s="310"/>
      <c r="M59" s="310"/>
      <c r="N59" s="310"/>
      <c r="O59" s="311"/>
      <c r="P59" s="311"/>
      <c r="Q59" s="311"/>
      <c r="R59" s="311"/>
      <c r="S59" s="311"/>
      <c r="T59" s="311"/>
      <c r="U59" s="311"/>
      <c r="V59" s="311"/>
      <c r="W59" s="311"/>
      <c r="X59" s="311"/>
      <c r="Y59" s="311"/>
      <c r="Z59" s="311"/>
      <c r="AA59" s="311"/>
      <c r="AB59" s="311"/>
      <c r="AC59" s="312"/>
      <c r="AD59" s="313"/>
      <c r="AE59" s="313"/>
      <c r="AF59" s="313"/>
      <c r="AG59" s="313"/>
      <c r="AH59" s="313"/>
      <c r="AI59" s="314"/>
      <c r="AJ59" s="315"/>
      <c r="AK59" s="316"/>
      <c r="AL59" s="316"/>
      <c r="AM59" s="316"/>
      <c r="AN59" s="316"/>
      <c r="AO59" s="317"/>
      <c r="AP59" s="312"/>
      <c r="AQ59" s="313"/>
      <c r="AR59" s="313"/>
      <c r="AS59" s="313"/>
      <c r="AT59" s="314"/>
      <c r="AU59" s="312"/>
      <c r="AV59" s="313"/>
      <c r="AW59" s="313"/>
      <c r="AX59" s="314"/>
      <c r="AY59" s="312"/>
      <c r="AZ59" s="313"/>
      <c r="BA59" s="313"/>
      <c r="BB59" s="314"/>
      <c r="BC59" s="312"/>
      <c r="BD59" s="313"/>
      <c r="BE59" s="313"/>
      <c r="BF59" s="313"/>
      <c r="BG59" s="314"/>
      <c r="BH59" s="312"/>
      <c r="BI59" s="313"/>
      <c r="BJ59" s="313"/>
      <c r="BK59" s="313"/>
      <c r="BL59" s="314"/>
      <c r="BM59" s="312"/>
      <c r="BN59" s="314"/>
      <c r="BO59" s="15"/>
      <c r="BP59" s="2"/>
      <c r="BZ59" s="55" t="s">
        <v>188</v>
      </c>
      <c r="CI59">
        <v>21</v>
      </c>
      <c r="CK59">
        <v>1998</v>
      </c>
    </row>
    <row r="60" spans="2:89" ht="17.25" customHeight="1" x14ac:dyDescent="0.25">
      <c r="B60" s="1"/>
      <c r="C60" s="3"/>
      <c r="D60" s="36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71">
        <f>AP57+AP54+AP51</f>
        <v>0</v>
      </c>
      <c r="AQ60" s="171"/>
      <c r="AR60" s="171"/>
      <c r="AS60" s="171"/>
      <c r="AT60" s="171"/>
      <c r="AU60" s="171">
        <f>AU57+AU54+AU51</f>
        <v>0</v>
      </c>
      <c r="AV60" s="171"/>
      <c r="AW60" s="171"/>
      <c r="AX60" s="171"/>
      <c r="AY60" s="171">
        <f>AY57+AY54+AY51</f>
        <v>0</v>
      </c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22"/>
      <c r="BO60" s="15"/>
      <c r="BP60" s="2"/>
      <c r="BZ60" s="55" t="s">
        <v>189</v>
      </c>
      <c r="CI60">
        <v>22</v>
      </c>
      <c r="CK60">
        <v>1997</v>
      </c>
    </row>
    <row r="61" spans="2:89" ht="18" x14ac:dyDescent="0.25">
      <c r="B61" s="1"/>
      <c r="C61" s="3"/>
      <c r="D61" s="36"/>
      <c r="E61" s="15"/>
      <c r="F61" s="15"/>
      <c r="G61" s="238" t="s">
        <v>52</v>
      </c>
      <c r="H61" s="238"/>
      <c r="I61" s="238"/>
      <c r="J61" s="238"/>
      <c r="K61" s="238"/>
      <c r="L61" s="238"/>
      <c r="M61" s="238"/>
      <c r="N61" s="238"/>
      <c r="O61" s="238"/>
      <c r="P61" s="238"/>
      <c r="Q61" s="238"/>
      <c r="R61" s="238"/>
      <c r="S61" s="238"/>
      <c r="T61" s="238"/>
      <c r="U61" s="238"/>
      <c r="V61" s="238"/>
      <c r="W61" s="238"/>
      <c r="X61" s="238"/>
      <c r="Y61" s="238"/>
      <c r="Z61" s="238"/>
      <c r="AA61" s="238"/>
      <c r="AB61" s="238"/>
      <c r="AC61" s="238"/>
      <c r="AD61" s="238"/>
      <c r="AE61" s="238"/>
      <c r="AF61" s="238"/>
      <c r="AG61" s="238"/>
      <c r="AH61" s="238"/>
      <c r="AI61" s="238"/>
      <c r="AJ61" s="238"/>
      <c r="AK61" s="238"/>
      <c r="AL61" s="238"/>
      <c r="AM61" s="238"/>
      <c r="AN61" s="238"/>
      <c r="AO61" s="238"/>
      <c r="AP61" s="238"/>
      <c r="AQ61" s="238"/>
      <c r="AR61" s="238"/>
      <c r="AS61" s="238"/>
      <c r="AT61" s="238"/>
      <c r="AU61" s="238"/>
      <c r="AV61" s="238"/>
      <c r="AW61" s="238"/>
      <c r="AX61" s="238"/>
      <c r="AY61" s="238"/>
      <c r="AZ61" s="238"/>
      <c r="BA61" s="238"/>
      <c r="BB61" s="238"/>
      <c r="BC61" s="238"/>
      <c r="BD61" s="238"/>
      <c r="BE61" s="238"/>
      <c r="BF61" s="238"/>
      <c r="BG61" s="238"/>
      <c r="BH61" s="238"/>
      <c r="BI61" s="238"/>
      <c r="BJ61" s="238"/>
      <c r="BK61" s="238"/>
      <c r="BL61" s="238"/>
      <c r="BM61" s="238"/>
      <c r="BN61" s="239"/>
      <c r="BO61" s="15"/>
      <c r="BP61" s="2"/>
      <c r="BZ61" s="55" t="s">
        <v>190</v>
      </c>
      <c r="CI61">
        <v>23</v>
      </c>
      <c r="CK61">
        <v>1996</v>
      </c>
    </row>
    <row r="62" spans="2:89" ht="5.25" customHeight="1" x14ac:dyDescent="0.25">
      <c r="B62" s="1"/>
      <c r="C62" s="3"/>
      <c r="D62" s="36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7"/>
      <c r="BF62" s="17"/>
      <c r="BG62" s="17"/>
      <c r="BH62" s="17"/>
      <c r="BI62" s="17"/>
      <c r="BJ62" s="17"/>
      <c r="BK62" s="17"/>
      <c r="BL62" s="17"/>
      <c r="BM62" s="17"/>
      <c r="BN62" s="39"/>
      <c r="BO62" s="17"/>
      <c r="BP62" s="2"/>
      <c r="BZ62" s="55" t="s">
        <v>191</v>
      </c>
      <c r="CI62">
        <v>24</v>
      </c>
      <c r="CK62">
        <v>1995</v>
      </c>
    </row>
    <row r="63" spans="2:89" ht="30" customHeight="1" x14ac:dyDescent="0.25">
      <c r="B63" s="1"/>
      <c r="C63" s="3"/>
      <c r="D63" s="36"/>
      <c r="E63" s="295" t="s">
        <v>44</v>
      </c>
      <c r="F63" s="297" t="s">
        <v>53</v>
      </c>
      <c r="G63" s="298"/>
      <c r="H63" s="298"/>
      <c r="I63" s="298"/>
      <c r="J63" s="298"/>
      <c r="K63" s="298"/>
      <c r="L63" s="298"/>
      <c r="M63" s="298"/>
      <c r="N63" s="298"/>
      <c r="O63" s="298"/>
      <c r="P63" s="298"/>
      <c r="Q63" s="298"/>
      <c r="R63" s="298"/>
      <c r="S63" s="299"/>
      <c r="T63" s="303" t="s">
        <v>54</v>
      </c>
      <c r="U63" s="303"/>
      <c r="V63" s="303"/>
      <c r="W63" s="303"/>
      <c r="X63" s="303" t="s">
        <v>55</v>
      </c>
      <c r="Y63" s="303"/>
      <c r="Z63" s="303"/>
      <c r="AA63" s="303"/>
      <c r="AB63" s="303"/>
      <c r="AC63" s="303"/>
      <c r="AD63" s="304" t="s">
        <v>29</v>
      </c>
      <c r="AE63" s="305"/>
      <c r="AF63" s="305"/>
      <c r="AG63" s="305"/>
      <c r="AH63" s="305"/>
      <c r="AI63" s="305"/>
      <c r="AJ63" s="305"/>
      <c r="AK63" s="305"/>
      <c r="AL63" s="305"/>
      <c r="AM63" s="305"/>
      <c r="AN63" s="305"/>
      <c r="AO63" s="305"/>
      <c r="AP63" s="306"/>
      <c r="AQ63" s="304" t="s">
        <v>56</v>
      </c>
      <c r="AR63" s="305"/>
      <c r="AS63" s="305"/>
      <c r="AT63" s="305"/>
      <c r="AU63" s="305"/>
      <c r="AV63" s="305"/>
      <c r="AW63" s="305"/>
      <c r="AX63" s="305"/>
      <c r="AY63" s="305"/>
      <c r="AZ63" s="305"/>
      <c r="BA63" s="305"/>
      <c r="BB63" s="305"/>
      <c r="BC63" s="305"/>
      <c r="BD63" s="306"/>
      <c r="BE63" s="17"/>
      <c r="BF63" s="17"/>
      <c r="BG63" s="17"/>
      <c r="BH63" s="17"/>
      <c r="BI63" s="17"/>
      <c r="BJ63" s="17"/>
      <c r="BK63" s="17"/>
      <c r="BL63" s="17"/>
      <c r="BM63" s="17"/>
      <c r="BN63" s="39"/>
      <c r="BO63" s="17"/>
      <c r="BP63" s="2"/>
      <c r="BZ63" s="55" t="s">
        <v>192</v>
      </c>
      <c r="CI63">
        <v>25</v>
      </c>
      <c r="CK63">
        <v>1994</v>
      </c>
    </row>
    <row r="64" spans="2:89" ht="42" customHeight="1" x14ac:dyDescent="0.25">
      <c r="B64" s="1"/>
      <c r="C64" s="3"/>
      <c r="D64" s="36"/>
      <c r="E64" s="296"/>
      <c r="F64" s="300"/>
      <c r="G64" s="301"/>
      <c r="H64" s="301"/>
      <c r="I64" s="301"/>
      <c r="J64" s="301"/>
      <c r="K64" s="301"/>
      <c r="L64" s="301"/>
      <c r="M64" s="301"/>
      <c r="N64" s="301"/>
      <c r="O64" s="301"/>
      <c r="P64" s="301"/>
      <c r="Q64" s="301"/>
      <c r="R64" s="301"/>
      <c r="S64" s="302"/>
      <c r="T64" s="303"/>
      <c r="U64" s="303"/>
      <c r="V64" s="303"/>
      <c r="W64" s="303"/>
      <c r="X64" s="303"/>
      <c r="Y64" s="303"/>
      <c r="Z64" s="303"/>
      <c r="AA64" s="303"/>
      <c r="AB64" s="303"/>
      <c r="AC64" s="303"/>
      <c r="AD64" s="307" t="s">
        <v>33</v>
      </c>
      <c r="AE64" s="308"/>
      <c r="AF64" s="308"/>
      <c r="AG64" s="308"/>
      <c r="AH64" s="309"/>
      <c r="AI64" s="307" t="s">
        <v>34</v>
      </c>
      <c r="AJ64" s="308"/>
      <c r="AK64" s="308"/>
      <c r="AL64" s="309"/>
      <c r="AM64" s="307" t="s">
        <v>35</v>
      </c>
      <c r="AN64" s="308"/>
      <c r="AO64" s="308"/>
      <c r="AP64" s="309"/>
      <c r="AQ64" s="307" t="s">
        <v>36</v>
      </c>
      <c r="AR64" s="308"/>
      <c r="AS64" s="308"/>
      <c r="AT64" s="309"/>
      <c r="AU64" s="307" t="s">
        <v>34</v>
      </c>
      <c r="AV64" s="308"/>
      <c r="AW64" s="308"/>
      <c r="AX64" s="308"/>
      <c r="AY64" s="309"/>
      <c r="AZ64" s="307" t="s">
        <v>35</v>
      </c>
      <c r="BA64" s="308"/>
      <c r="BB64" s="308"/>
      <c r="BC64" s="308"/>
      <c r="BD64" s="309"/>
      <c r="BE64" s="17"/>
      <c r="BF64" s="17"/>
      <c r="BG64" s="17"/>
      <c r="BH64" s="17"/>
      <c r="BI64" s="17"/>
      <c r="BJ64" s="17"/>
      <c r="BK64" s="17"/>
      <c r="BL64" s="17"/>
      <c r="BM64" s="17"/>
      <c r="BN64" s="39"/>
      <c r="BO64" s="17"/>
      <c r="BP64" s="2"/>
      <c r="BS64" t="s">
        <v>193</v>
      </c>
      <c r="BZ64" s="55" t="s">
        <v>194</v>
      </c>
      <c r="CI64">
        <v>26</v>
      </c>
      <c r="CK64">
        <v>1993</v>
      </c>
    </row>
    <row r="65" spans="2:89" ht="21.75" customHeight="1" x14ac:dyDescent="0.25">
      <c r="B65" s="1"/>
      <c r="C65" s="3"/>
      <c r="D65" s="36"/>
      <c r="E65" s="40">
        <v>1</v>
      </c>
      <c r="F65" s="293"/>
      <c r="G65" s="293"/>
      <c r="H65" s="293"/>
      <c r="I65" s="293"/>
      <c r="J65" s="293"/>
      <c r="K65" s="293"/>
      <c r="L65" s="293"/>
      <c r="M65" s="293"/>
      <c r="N65" s="293"/>
      <c r="O65" s="293"/>
      <c r="P65" s="293"/>
      <c r="Q65" s="293"/>
      <c r="R65" s="293"/>
      <c r="S65" s="293"/>
      <c r="T65" s="294"/>
      <c r="U65" s="294"/>
      <c r="V65" s="294"/>
      <c r="W65" s="294"/>
      <c r="X65" s="294"/>
      <c r="Y65" s="294"/>
      <c r="Z65" s="294"/>
      <c r="AA65" s="294"/>
      <c r="AB65" s="294"/>
      <c r="AC65" s="294"/>
      <c r="AD65" s="293"/>
      <c r="AE65" s="293"/>
      <c r="AF65" s="293"/>
      <c r="AG65" s="293"/>
      <c r="AH65" s="293"/>
      <c r="AI65" s="293"/>
      <c r="AJ65" s="293"/>
      <c r="AK65" s="293"/>
      <c r="AL65" s="293"/>
      <c r="AM65" s="293"/>
      <c r="AN65" s="293"/>
      <c r="AO65" s="293"/>
      <c r="AP65" s="293"/>
      <c r="AQ65" s="293"/>
      <c r="AR65" s="293"/>
      <c r="AS65" s="293"/>
      <c r="AT65" s="293"/>
      <c r="AU65" s="293"/>
      <c r="AV65" s="293"/>
      <c r="AW65" s="293"/>
      <c r="AX65" s="293"/>
      <c r="AY65" s="293"/>
      <c r="AZ65" s="293"/>
      <c r="BA65" s="293"/>
      <c r="BB65" s="293"/>
      <c r="BC65" s="293"/>
      <c r="BD65" s="293"/>
      <c r="BE65" s="17"/>
      <c r="BF65" s="17"/>
      <c r="BG65" s="17"/>
      <c r="BH65" s="17"/>
      <c r="BI65" s="17"/>
      <c r="BJ65" s="17"/>
      <c r="BK65" s="17"/>
      <c r="BL65" s="17"/>
      <c r="BM65" s="17"/>
      <c r="BN65" s="39"/>
      <c r="BO65" s="17"/>
      <c r="BP65" s="2"/>
      <c r="BS65" t="s">
        <v>195</v>
      </c>
      <c r="BZ65" s="55" t="s">
        <v>196</v>
      </c>
      <c r="CI65">
        <v>27</v>
      </c>
      <c r="CK65">
        <v>1992</v>
      </c>
    </row>
    <row r="66" spans="2:89" ht="26.25" customHeight="1" x14ac:dyDescent="0.25">
      <c r="B66" s="1"/>
      <c r="C66" s="3"/>
      <c r="D66" s="36"/>
      <c r="E66" s="40">
        <v>2</v>
      </c>
      <c r="F66" s="293"/>
      <c r="G66" s="293"/>
      <c r="H66" s="293"/>
      <c r="I66" s="293"/>
      <c r="J66" s="293"/>
      <c r="K66" s="293"/>
      <c r="L66" s="293"/>
      <c r="M66" s="293"/>
      <c r="N66" s="293"/>
      <c r="O66" s="293"/>
      <c r="P66" s="293"/>
      <c r="Q66" s="293"/>
      <c r="R66" s="293"/>
      <c r="S66" s="293"/>
      <c r="T66" s="294"/>
      <c r="U66" s="294"/>
      <c r="V66" s="294"/>
      <c r="W66" s="294"/>
      <c r="X66" s="294"/>
      <c r="Y66" s="294"/>
      <c r="Z66" s="294"/>
      <c r="AA66" s="294"/>
      <c r="AB66" s="294"/>
      <c r="AC66" s="294"/>
      <c r="AD66" s="294"/>
      <c r="AE66" s="294"/>
      <c r="AF66" s="294"/>
      <c r="AG66" s="294"/>
      <c r="AH66" s="294"/>
      <c r="AI66" s="293"/>
      <c r="AJ66" s="293"/>
      <c r="AK66" s="293"/>
      <c r="AL66" s="293"/>
      <c r="AM66" s="293"/>
      <c r="AN66" s="293"/>
      <c r="AO66" s="293"/>
      <c r="AP66" s="293"/>
      <c r="AQ66" s="294"/>
      <c r="AR66" s="294"/>
      <c r="AS66" s="294"/>
      <c r="AT66" s="294"/>
      <c r="AU66" s="294"/>
      <c r="AV66" s="294"/>
      <c r="AW66" s="294"/>
      <c r="AX66" s="294"/>
      <c r="AY66" s="294"/>
      <c r="AZ66" s="294"/>
      <c r="BA66" s="294"/>
      <c r="BB66" s="294"/>
      <c r="BC66" s="294"/>
      <c r="BD66" s="294"/>
      <c r="BE66" s="17"/>
      <c r="BF66" s="17"/>
      <c r="BG66" s="17"/>
      <c r="BH66" s="17"/>
      <c r="BI66" s="17"/>
      <c r="BJ66" s="17"/>
      <c r="BK66" s="17"/>
      <c r="BL66" s="17"/>
      <c r="BM66" s="17"/>
      <c r="BN66" s="39"/>
      <c r="BO66" s="17"/>
      <c r="BP66" s="2"/>
      <c r="BS66" t="s">
        <v>197</v>
      </c>
      <c r="BZ66" s="55" t="s">
        <v>198</v>
      </c>
      <c r="CI66">
        <v>28</v>
      </c>
      <c r="CK66">
        <v>1991</v>
      </c>
    </row>
    <row r="67" spans="2:89" ht="24" customHeight="1" x14ac:dyDescent="0.25">
      <c r="B67" s="1"/>
      <c r="C67" s="3"/>
      <c r="D67" s="36"/>
      <c r="E67" s="40">
        <v>3</v>
      </c>
      <c r="F67" s="293"/>
      <c r="G67" s="293"/>
      <c r="H67" s="293"/>
      <c r="I67" s="293"/>
      <c r="J67" s="293"/>
      <c r="K67" s="293"/>
      <c r="L67" s="293"/>
      <c r="M67" s="293"/>
      <c r="N67" s="293"/>
      <c r="O67" s="293"/>
      <c r="P67" s="293"/>
      <c r="Q67" s="293"/>
      <c r="R67" s="293"/>
      <c r="S67" s="293"/>
      <c r="T67" s="294"/>
      <c r="U67" s="294"/>
      <c r="V67" s="294"/>
      <c r="W67" s="294"/>
      <c r="X67" s="294"/>
      <c r="Y67" s="294"/>
      <c r="Z67" s="294"/>
      <c r="AA67" s="294"/>
      <c r="AB67" s="294"/>
      <c r="AC67" s="294"/>
      <c r="AD67" s="294"/>
      <c r="AE67" s="294"/>
      <c r="AF67" s="294"/>
      <c r="AG67" s="294"/>
      <c r="AH67" s="294"/>
      <c r="AI67" s="294"/>
      <c r="AJ67" s="294"/>
      <c r="AK67" s="294"/>
      <c r="AL67" s="294"/>
      <c r="AM67" s="293"/>
      <c r="AN67" s="293"/>
      <c r="AO67" s="293"/>
      <c r="AP67" s="293"/>
      <c r="AQ67" s="294"/>
      <c r="AR67" s="294"/>
      <c r="AS67" s="294"/>
      <c r="AT67" s="294"/>
      <c r="AU67" s="294"/>
      <c r="AV67" s="294"/>
      <c r="AW67" s="294"/>
      <c r="AX67" s="294"/>
      <c r="AY67" s="294"/>
      <c r="AZ67" s="294"/>
      <c r="BA67" s="294"/>
      <c r="BB67" s="294"/>
      <c r="BC67" s="294"/>
      <c r="BD67" s="294"/>
      <c r="BE67" s="17"/>
      <c r="BF67" s="17"/>
      <c r="BG67" s="17"/>
      <c r="BH67" s="17"/>
      <c r="BI67" s="17"/>
      <c r="BJ67" s="17"/>
      <c r="BK67" s="17"/>
      <c r="BL67" s="17"/>
      <c r="BM67" s="17"/>
      <c r="BN67" s="39"/>
      <c r="BO67" s="17"/>
      <c r="BP67" s="2"/>
      <c r="BZ67" s="55" t="s">
        <v>199</v>
      </c>
      <c r="CI67">
        <v>29</v>
      </c>
      <c r="CK67">
        <v>1990</v>
      </c>
    </row>
    <row r="68" spans="2:89" ht="17.25" customHeight="1" x14ac:dyDescent="0.25">
      <c r="B68" s="1"/>
      <c r="C68" s="3"/>
      <c r="D68" s="36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71">
        <f>AD67+AD66+AD65</f>
        <v>0</v>
      </c>
      <c r="AE68" s="171"/>
      <c r="AF68" s="171"/>
      <c r="AG68" s="171"/>
      <c r="AH68" s="171"/>
      <c r="AI68" s="171">
        <f>AI67+AI66+AI65</f>
        <v>0</v>
      </c>
      <c r="AJ68" s="171"/>
      <c r="AK68" s="171"/>
      <c r="AL68" s="171"/>
      <c r="AM68" s="171">
        <f>AM67+AM66+AM65</f>
        <v>0</v>
      </c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22"/>
      <c r="BO68" s="3"/>
      <c r="BP68" s="2"/>
      <c r="BZ68" s="55" t="s">
        <v>200</v>
      </c>
      <c r="CI68">
        <v>30</v>
      </c>
      <c r="CK68">
        <v>1989</v>
      </c>
    </row>
    <row r="69" spans="2:89" ht="15" customHeight="1" x14ac:dyDescent="0.25">
      <c r="B69" s="1"/>
      <c r="C69" s="3"/>
      <c r="D69" s="36"/>
      <c r="E69" s="15"/>
      <c r="F69" s="15"/>
      <c r="G69" s="238" t="s">
        <v>57</v>
      </c>
      <c r="H69" s="238"/>
      <c r="I69" s="238"/>
      <c r="J69" s="238"/>
      <c r="K69" s="238"/>
      <c r="L69" s="238"/>
      <c r="M69" s="238"/>
      <c r="N69" s="238"/>
      <c r="O69" s="238"/>
      <c r="P69" s="238"/>
      <c r="Q69" s="238"/>
      <c r="R69" s="238"/>
      <c r="S69" s="238"/>
      <c r="T69" s="238"/>
      <c r="U69" s="238"/>
      <c r="V69" s="238"/>
      <c r="W69" s="238"/>
      <c r="X69" s="238"/>
      <c r="Y69" s="238"/>
      <c r="Z69" s="238"/>
      <c r="AA69" s="238"/>
      <c r="AB69" s="238"/>
      <c r="AC69" s="238"/>
      <c r="AD69" s="238"/>
      <c r="AE69" s="238"/>
      <c r="AF69" s="238"/>
      <c r="AG69" s="238"/>
      <c r="AH69" s="238"/>
      <c r="AI69" s="238"/>
      <c r="AJ69" s="238"/>
      <c r="AK69" s="238"/>
      <c r="AL69" s="238"/>
      <c r="AM69" s="238"/>
      <c r="AN69" s="238"/>
      <c r="AO69" s="238"/>
      <c r="AP69" s="238"/>
      <c r="AQ69" s="238"/>
      <c r="AR69" s="238"/>
      <c r="AS69" s="238"/>
      <c r="AT69" s="238"/>
      <c r="AU69" s="238"/>
      <c r="AV69" s="238"/>
      <c r="AW69" s="238"/>
      <c r="AX69" s="238"/>
      <c r="AY69" s="238"/>
      <c r="AZ69" s="238"/>
      <c r="BA69" s="238"/>
      <c r="BB69" s="238"/>
      <c r="BC69" s="238"/>
      <c r="BD69" s="238"/>
      <c r="BE69" s="238"/>
      <c r="BF69" s="238"/>
      <c r="BG69" s="238"/>
      <c r="BH69" s="238"/>
      <c r="BI69" s="238"/>
      <c r="BJ69" s="238"/>
      <c r="BK69" s="238"/>
      <c r="BL69" s="238"/>
      <c r="BM69" s="238"/>
      <c r="BN69" s="239"/>
      <c r="BO69" s="3"/>
      <c r="BP69" s="2"/>
      <c r="BZ69" s="55" t="s">
        <v>201</v>
      </c>
      <c r="CI69">
        <v>31</v>
      </c>
      <c r="CK69">
        <v>1988</v>
      </c>
    </row>
    <row r="70" spans="2:89" ht="15" customHeight="1" x14ac:dyDescent="0.25">
      <c r="B70" s="1"/>
      <c r="C70" s="3"/>
      <c r="D70" s="36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22"/>
      <c r="BO70" s="3"/>
      <c r="BP70" s="2"/>
      <c r="BZ70" s="55" t="s">
        <v>202</v>
      </c>
      <c r="CK70">
        <v>1987</v>
      </c>
    </row>
    <row r="71" spans="2:89" ht="22.5" customHeight="1" x14ac:dyDescent="0.25">
      <c r="B71" s="1"/>
      <c r="C71" s="3"/>
      <c r="D71" s="36"/>
      <c r="E71" s="240" t="s">
        <v>44</v>
      </c>
      <c r="F71" s="241" t="s">
        <v>58</v>
      </c>
      <c r="G71" s="241"/>
      <c r="H71" s="241"/>
      <c r="I71" s="241"/>
      <c r="J71" s="241"/>
      <c r="K71" s="241"/>
      <c r="L71" s="241"/>
      <c r="M71" s="241"/>
      <c r="N71" s="241"/>
      <c r="O71" s="241"/>
      <c r="P71" s="241"/>
      <c r="Q71" s="292" t="s">
        <v>45</v>
      </c>
      <c r="R71" s="292"/>
      <c r="S71" s="292"/>
      <c r="T71" s="292"/>
      <c r="U71" s="292"/>
      <c r="V71" s="292"/>
      <c r="W71" s="292"/>
      <c r="X71" s="292"/>
      <c r="Y71" s="292"/>
      <c r="Z71" s="292"/>
      <c r="AA71" s="292"/>
      <c r="AB71" s="241" t="s">
        <v>59</v>
      </c>
      <c r="AC71" s="241"/>
      <c r="AD71" s="241"/>
      <c r="AE71" s="241"/>
      <c r="AF71" s="241"/>
      <c r="AG71" s="241" t="s">
        <v>29</v>
      </c>
      <c r="AH71" s="241"/>
      <c r="AI71" s="241"/>
      <c r="AJ71" s="241"/>
      <c r="AK71" s="241"/>
      <c r="AL71" s="241"/>
      <c r="AM71" s="241"/>
      <c r="AN71" s="241"/>
      <c r="AO71" s="241"/>
      <c r="AP71" s="241"/>
      <c r="AQ71" s="241"/>
      <c r="AR71" s="241"/>
      <c r="AS71" s="241"/>
      <c r="AT71" s="241"/>
      <c r="AU71" s="241"/>
      <c r="AV71" s="241"/>
      <c r="AW71" s="241" t="s">
        <v>60</v>
      </c>
      <c r="AX71" s="241"/>
      <c r="AY71" s="241"/>
      <c r="AZ71" s="241"/>
      <c r="BA71" s="241"/>
      <c r="BB71" s="241"/>
      <c r="BC71" s="241"/>
      <c r="BD71" s="241"/>
      <c r="BE71" s="241"/>
      <c r="BF71" s="241"/>
      <c r="BG71" s="241"/>
      <c r="BH71" s="241"/>
      <c r="BI71" s="241"/>
      <c r="BJ71" s="241"/>
      <c r="BK71" s="241"/>
      <c r="BL71" s="241"/>
      <c r="BM71" s="241"/>
      <c r="BN71" s="39"/>
      <c r="BO71" s="3"/>
      <c r="BP71" s="2"/>
      <c r="BZ71" s="55" t="s">
        <v>203</v>
      </c>
      <c r="CK71">
        <v>1986</v>
      </c>
    </row>
    <row r="72" spans="2:89" ht="39.75" customHeight="1" x14ac:dyDescent="0.25">
      <c r="B72" s="1"/>
      <c r="C72" s="3"/>
      <c r="D72" s="36"/>
      <c r="E72" s="240"/>
      <c r="F72" s="241"/>
      <c r="G72" s="241"/>
      <c r="H72" s="241"/>
      <c r="I72" s="241"/>
      <c r="J72" s="241"/>
      <c r="K72" s="241"/>
      <c r="L72" s="241"/>
      <c r="M72" s="241"/>
      <c r="N72" s="241"/>
      <c r="O72" s="241"/>
      <c r="P72" s="241"/>
      <c r="Q72" s="292"/>
      <c r="R72" s="292"/>
      <c r="S72" s="292"/>
      <c r="T72" s="292"/>
      <c r="U72" s="292"/>
      <c r="V72" s="292"/>
      <c r="W72" s="292"/>
      <c r="X72" s="292"/>
      <c r="Y72" s="292"/>
      <c r="Z72" s="292"/>
      <c r="AA72" s="292"/>
      <c r="AB72" s="241"/>
      <c r="AC72" s="241"/>
      <c r="AD72" s="241"/>
      <c r="AE72" s="241"/>
      <c r="AF72" s="241"/>
      <c r="AG72" s="225" t="s">
        <v>33</v>
      </c>
      <c r="AH72" s="225"/>
      <c r="AI72" s="225"/>
      <c r="AJ72" s="225"/>
      <c r="AK72" s="225"/>
      <c r="AL72" s="225"/>
      <c r="AM72" s="225" t="s">
        <v>34</v>
      </c>
      <c r="AN72" s="225"/>
      <c r="AO72" s="225"/>
      <c r="AP72" s="225"/>
      <c r="AQ72" s="225"/>
      <c r="AR72" s="225" t="s">
        <v>35</v>
      </c>
      <c r="AS72" s="225"/>
      <c r="AT72" s="225"/>
      <c r="AU72" s="225"/>
      <c r="AV72" s="225"/>
      <c r="AW72" s="225" t="s">
        <v>36</v>
      </c>
      <c r="AX72" s="225"/>
      <c r="AY72" s="225"/>
      <c r="AZ72" s="225"/>
      <c r="BA72" s="225"/>
      <c r="BB72" s="225"/>
      <c r="BC72" s="225" t="s">
        <v>34</v>
      </c>
      <c r="BD72" s="225"/>
      <c r="BE72" s="225"/>
      <c r="BF72" s="225"/>
      <c r="BG72" s="225"/>
      <c r="BH72" s="225"/>
      <c r="BI72" s="225"/>
      <c r="BJ72" s="225"/>
      <c r="BK72" s="225" t="s">
        <v>35</v>
      </c>
      <c r="BL72" s="225"/>
      <c r="BM72" s="225"/>
      <c r="BN72" s="22"/>
      <c r="BO72" s="3"/>
      <c r="BP72" s="2"/>
      <c r="BZ72" s="55" t="s">
        <v>204</v>
      </c>
      <c r="CK72">
        <v>1985</v>
      </c>
    </row>
    <row r="73" spans="2:89" ht="21.75" customHeight="1" x14ac:dyDescent="0.25">
      <c r="B73" s="1"/>
      <c r="C73" s="3"/>
      <c r="D73" s="36"/>
      <c r="E73" s="41">
        <v>1</v>
      </c>
      <c r="F73" s="226"/>
      <c r="G73" s="227"/>
      <c r="H73" s="227"/>
      <c r="I73" s="227"/>
      <c r="J73" s="227"/>
      <c r="K73" s="227"/>
      <c r="L73" s="227"/>
      <c r="M73" s="227"/>
      <c r="N73" s="227"/>
      <c r="O73" s="227"/>
      <c r="P73" s="228"/>
      <c r="Q73" s="226"/>
      <c r="R73" s="227"/>
      <c r="S73" s="227"/>
      <c r="T73" s="227"/>
      <c r="U73" s="227"/>
      <c r="V73" s="227"/>
      <c r="W73" s="227"/>
      <c r="X73" s="227"/>
      <c r="Y73" s="227"/>
      <c r="Z73" s="227"/>
      <c r="AA73" s="228"/>
      <c r="AB73" s="226"/>
      <c r="AC73" s="227"/>
      <c r="AD73" s="227"/>
      <c r="AE73" s="227"/>
      <c r="AF73" s="228"/>
      <c r="AG73" s="226"/>
      <c r="AH73" s="227"/>
      <c r="AI73" s="227"/>
      <c r="AJ73" s="227"/>
      <c r="AK73" s="227"/>
      <c r="AL73" s="228"/>
      <c r="AM73" s="226"/>
      <c r="AN73" s="227"/>
      <c r="AO73" s="227"/>
      <c r="AP73" s="227"/>
      <c r="AQ73" s="228"/>
      <c r="AR73" s="226"/>
      <c r="AS73" s="227"/>
      <c r="AT73" s="227"/>
      <c r="AU73" s="227"/>
      <c r="AV73" s="228"/>
      <c r="AW73" s="226"/>
      <c r="AX73" s="227"/>
      <c r="AY73" s="227"/>
      <c r="AZ73" s="227"/>
      <c r="BA73" s="227"/>
      <c r="BB73" s="228"/>
      <c r="BC73" s="226"/>
      <c r="BD73" s="227"/>
      <c r="BE73" s="227"/>
      <c r="BF73" s="227"/>
      <c r="BG73" s="227"/>
      <c r="BH73" s="227"/>
      <c r="BI73" s="227"/>
      <c r="BJ73" s="228"/>
      <c r="BK73" s="226"/>
      <c r="BL73" s="227"/>
      <c r="BM73" s="228"/>
      <c r="BN73" s="39"/>
      <c r="BO73" s="3"/>
      <c r="BP73" s="2"/>
      <c r="BZ73" s="55" t="s">
        <v>205</v>
      </c>
      <c r="CK73">
        <v>1984</v>
      </c>
    </row>
    <row r="74" spans="2:89" ht="27" customHeight="1" x14ac:dyDescent="0.25">
      <c r="B74" s="1"/>
      <c r="C74" s="3"/>
      <c r="D74" s="36"/>
      <c r="E74" s="41">
        <v>2</v>
      </c>
      <c r="F74" s="226"/>
      <c r="G74" s="227"/>
      <c r="H74" s="227"/>
      <c r="I74" s="227"/>
      <c r="J74" s="227"/>
      <c r="K74" s="227"/>
      <c r="L74" s="227"/>
      <c r="M74" s="227"/>
      <c r="N74" s="227"/>
      <c r="O74" s="227"/>
      <c r="P74" s="228"/>
      <c r="Q74" s="226"/>
      <c r="R74" s="227"/>
      <c r="S74" s="227"/>
      <c r="T74" s="227"/>
      <c r="U74" s="227"/>
      <c r="V74" s="227"/>
      <c r="W74" s="227"/>
      <c r="X74" s="227"/>
      <c r="Y74" s="227"/>
      <c r="Z74" s="227"/>
      <c r="AA74" s="228"/>
      <c r="AB74" s="226"/>
      <c r="AC74" s="227"/>
      <c r="AD74" s="227"/>
      <c r="AE74" s="227"/>
      <c r="AF74" s="228"/>
      <c r="AG74" s="226"/>
      <c r="AH74" s="227"/>
      <c r="AI74" s="227"/>
      <c r="AJ74" s="227"/>
      <c r="AK74" s="227"/>
      <c r="AL74" s="228"/>
      <c r="AM74" s="226"/>
      <c r="AN74" s="227"/>
      <c r="AO74" s="227"/>
      <c r="AP74" s="227"/>
      <c r="AQ74" s="228"/>
      <c r="AR74" s="226"/>
      <c r="AS74" s="227"/>
      <c r="AT74" s="227"/>
      <c r="AU74" s="227"/>
      <c r="AV74" s="228"/>
      <c r="AW74" s="226"/>
      <c r="AX74" s="227"/>
      <c r="AY74" s="227"/>
      <c r="AZ74" s="227"/>
      <c r="BA74" s="227"/>
      <c r="BB74" s="228"/>
      <c r="BC74" s="226"/>
      <c r="BD74" s="227"/>
      <c r="BE74" s="227"/>
      <c r="BF74" s="227"/>
      <c r="BG74" s="227"/>
      <c r="BH74" s="227"/>
      <c r="BI74" s="227"/>
      <c r="BJ74" s="228"/>
      <c r="BK74" s="226"/>
      <c r="BL74" s="227"/>
      <c r="BM74" s="228"/>
      <c r="BN74" s="39"/>
      <c r="BO74" s="3"/>
      <c r="BP74" s="2"/>
      <c r="BZ74" s="55" t="s">
        <v>206</v>
      </c>
      <c r="CK74">
        <v>1983</v>
      </c>
    </row>
    <row r="75" spans="2:89" ht="21.75" customHeight="1" x14ac:dyDescent="0.25">
      <c r="B75" s="1"/>
      <c r="C75" s="3"/>
      <c r="D75" s="36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4">
        <f>AG74+AG73</f>
        <v>0</v>
      </c>
      <c r="AH75" s="174"/>
      <c r="AI75" s="174"/>
      <c r="AJ75" s="174"/>
      <c r="AK75" s="174"/>
      <c r="AL75" s="174"/>
      <c r="AM75" s="174">
        <f>AM74+AM73</f>
        <v>0</v>
      </c>
      <c r="AN75" s="174"/>
      <c r="AO75" s="174"/>
      <c r="AP75" s="174"/>
      <c r="AQ75" s="174"/>
      <c r="AR75" s="174">
        <f>AR74+AR73</f>
        <v>0</v>
      </c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39"/>
      <c r="BO75" s="3"/>
      <c r="BP75" s="2"/>
      <c r="BZ75" s="55" t="s">
        <v>207</v>
      </c>
      <c r="CK75">
        <v>1982</v>
      </c>
    </row>
    <row r="76" spans="2:89" ht="15" customHeight="1" x14ac:dyDescent="0.25">
      <c r="B76" s="1"/>
      <c r="C76" s="3"/>
      <c r="D76" s="36"/>
      <c r="E76" s="15"/>
      <c r="F76" s="15"/>
      <c r="G76" s="238" t="s">
        <v>61</v>
      </c>
      <c r="H76" s="238"/>
      <c r="I76" s="238"/>
      <c r="J76" s="238"/>
      <c r="K76" s="238"/>
      <c r="L76" s="238"/>
      <c r="M76" s="238"/>
      <c r="N76" s="238"/>
      <c r="O76" s="238"/>
      <c r="P76" s="238"/>
      <c r="Q76" s="238"/>
      <c r="R76" s="238"/>
      <c r="S76" s="238"/>
      <c r="T76" s="238"/>
      <c r="U76" s="238"/>
      <c r="V76" s="238"/>
      <c r="W76" s="238"/>
      <c r="X76" s="238"/>
      <c r="Y76" s="238"/>
      <c r="Z76" s="238"/>
      <c r="AA76" s="238"/>
      <c r="AB76" s="238"/>
      <c r="AC76" s="238"/>
      <c r="AD76" s="238"/>
      <c r="AE76" s="238"/>
      <c r="AF76" s="238"/>
      <c r="AG76" s="238"/>
      <c r="AH76" s="238"/>
      <c r="AI76" s="238"/>
      <c r="AJ76" s="238"/>
      <c r="AK76" s="238"/>
      <c r="AL76" s="238"/>
      <c r="AM76" s="238"/>
      <c r="AN76" s="238"/>
      <c r="AO76" s="238"/>
      <c r="AP76" s="238"/>
      <c r="AQ76" s="238"/>
      <c r="AR76" s="238"/>
      <c r="AS76" s="238"/>
      <c r="AT76" s="238"/>
      <c r="AU76" s="238"/>
      <c r="AV76" s="238"/>
      <c r="AW76" s="238"/>
      <c r="AX76" s="238"/>
      <c r="AY76" s="238"/>
      <c r="AZ76" s="238"/>
      <c r="BA76" s="238"/>
      <c r="BB76" s="238"/>
      <c r="BC76" s="238"/>
      <c r="BD76" s="238"/>
      <c r="BE76" s="238"/>
      <c r="BF76" s="238"/>
      <c r="BG76" s="238"/>
      <c r="BH76" s="238"/>
      <c r="BI76" s="238"/>
      <c r="BJ76" s="238"/>
      <c r="BK76" s="238"/>
      <c r="BL76" s="238"/>
      <c r="BM76" s="238"/>
      <c r="BN76" s="239"/>
      <c r="BO76" s="3"/>
      <c r="BP76" s="2"/>
      <c r="BZ76" s="55" t="s">
        <v>208</v>
      </c>
      <c r="CK76">
        <v>1981</v>
      </c>
    </row>
    <row r="77" spans="2:89" ht="15" customHeight="1" x14ac:dyDescent="0.25">
      <c r="B77" s="1"/>
      <c r="C77" s="3"/>
      <c r="D77" s="36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22"/>
      <c r="BO77" s="3"/>
      <c r="BP77" s="2"/>
      <c r="BZ77" s="55" t="s">
        <v>209</v>
      </c>
      <c r="CK77">
        <v>1980</v>
      </c>
    </row>
    <row r="78" spans="2:89" ht="23.25" customHeight="1" x14ac:dyDescent="0.25">
      <c r="B78" s="1"/>
      <c r="C78" s="3"/>
      <c r="D78" s="36"/>
      <c r="E78" s="240" t="s">
        <v>44</v>
      </c>
      <c r="F78" s="241" t="s">
        <v>62</v>
      </c>
      <c r="G78" s="241"/>
      <c r="H78" s="241"/>
      <c r="I78" s="241"/>
      <c r="J78" s="241"/>
      <c r="K78" s="241"/>
      <c r="L78" s="241"/>
      <c r="M78" s="241"/>
      <c r="N78" s="241"/>
      <c r="O78" s="241"/>
      <c r="P78" s="241"/>
      <c r="Q78" s="240" t="s">
        <v>45</v>
      </c>
      <c r="R78" s="240"/>
      <c r="S78" s="240"/>
      <c r="T78" s="240"/>
      <c r="U78" s="240"/>
      <c r="V78" s="240"/>
      <c r="W78" s="240"/>
      <c r="X78" s="240"/>
      <c r="Y78" s="240"/>
      <c r="Z78" s="240"/>
      <c r="AA78" s="240"/>
      <c r="AB78" s="241" t="s">
        <v>63</v>
      </c>
      <c r="AC78" s="241"/>
      <c r="AD78" s="241"/>
      <c r="AE78" s="241"/>
      <c r="AF78" s="241"/>
      <c r="AG78" s="241" t="s">
        <v>29</v>
      </c>
      <c r="AH78" s="241"/>
      <c r="AI78" s="241"/>
      <c r="AJ78" s="241"/>
      <c r="AK78" s="241"/>
      <c r="AL78" s="241"/>
      <c r="AM78" s="241"/>
      <c r="AN78" s="241"/>
      <c r="AO78" s="241"/>
      <c r="AP78" s="241"/>
      <c r="AQ78" s="241"/>
      <c r="AR78" s="241"/>
      <c r="AS78" s="241"/>
      <c r="AT78" s="241"/>
      <c r="AU78" s="241"/>
      <c r="AV78" s="241"/>
      <c r="AW78" s="241" t="s">
        <v>64</v>
      </c>
      <c r="AX78" s="241"/>
      <c r="AY78" s="241"/>
      <c r="AZ78" s="241"/>
      <c r="BA78" s="241"/>
      <c r="BB78" s="241"/>
      <c r="BC78" s="241"/>
      <c r="BD78" s="241"/>
      <c r="BE78" s="241"/>
      <c r="BF78" s="241"/>
      <c r="BG78" s="241"/>
      <c r="BH78" s="241"/>
      <c r="BI78" s="241"/>
      <c r="BJ78" s="241"/>
      <c r="BK78" s="241"/>
      <c r="BL78" s="241"/>
      <c r="BM78" s="241"/>
      <c r="BN78" s="39"/>
      <c r="BO78" s="3"/>
      <c r="BP78" s="2"/>
      <c r="BZ78" s="55" t="s">
        <v>210</v>
      </c>
      <c r="CK78">
        <v>1979</v>
      </c>
    </row>
    <row r="79" spans="2:89" ht="27" customHeight="1" x14ac:dyDescent="0.25">
      <c r="B79" s="1"/>
      <c r="C79" s="3"/>
      <c r="D79" s="36"/>
      <c r="E79" s="240"/>
      <c r="F79" s="241"/>
      <c r="G79" s="241"/>
      <c r="H79" s="241"/>
      <c r="I79" s="241"/>
      <c r="J79" s="241"/>
      <c r="K79" s="241"/>
      <c r="L79" s="241"/>
      <c r="M79" s="241"/>
      <c r="N79" s="241"/>
      <c r="O79" s="241"/>
      <c r="P79" s="241"/>
      <c r="Q79" s="240"/>
      <c r="R79" s="240"/>
      <c r="S79" s="240"/>
      <c r="T79" s="240"/>
      <c r="U79" s="240"/>
      <c r="V79" s="240"/>
      <c r="W79" s="240"/>
      <c r="X79" s="240"/>
      <c r="Y79" s="240"/>
      <c r="Z79" s="240"/>
      <c r="AA79" s="240"/>
      <c r="AB79" s="241"/>
      <c r="AC79" s="241"/>
      <c r="AD79" s="241"/>
      <c r="AE79" s="241"/>
      <c r="AF79" s="241"/>
      <c r="AG79" s="225" t="s">
        <v>33</v>
      </c>
      <c r="AH79" s="225"/>
      <c r="AI79" s="225"/>
      <c r="AJ79" s="225"/>
      <c r="AK79" s="225"/>
      <c r="AL79" s="225"/>
      <c r="AM79" s="225" t="s">
        <v>34</v>
      </c>
      <c r="AN79" s="225"/>
      <c r="AO79" s="225"/>
      <c r="AP79" s="225"/>
      <c r="AQ79" s="225"/>
      <c r="AR79" s="225" t="s">
        <v>35</v>
      </c>
      <c r="AS79" s="225"/>
      <c r="AT79" s="225"/>
      <c r="AU79" s="225"/>
      <c r="AV79" s="225"/>
      <c r="AW79" s="225" t="s">
        <v>36</v>
      </c>
      <c r="AX79" s="225"/>
      <c r="AY79" s="225"/>
      <c r="AZ79" s="225"/>
      <c r="BA79" s="225"/>
      <c r="BB79" s="225"/>
      <c r="BC79" s="225" t="s">
        <v>34</v>
      </c>
      <c r="BD79" s="225"/>
      <c r="BE79" s="225"/>
      <c r="BF79" s="225"/>
      <c r="BG79" s="225"/>
      <c r="BH79" s="225"/>
      <c r="BI79" s="225"/>
      <c r="BJ79" s="225"/>
      <c r="BK79" s="225" t="s">
        <v>35</v>
      </c>
      <c r="BL79" s="225"/>
      <c r="BM79" s="225"/>
      <c r="BN79" s="22"/>
      <c r="BO79" s="3"/>
      <c r="BP79" s="2"/>
      <c r="BZ79" s="55" t="s">
        <v>211</v>
      </c>
      <c r="CK79">
        <v>1978</v>
      </c>
    </row>
    <row r="80" spans="2:89" ht="24.75" customHeight="1" x14ac:dyDescent="0.25">
      <c r="B80" s="1"/>
      <c r="C80" s="3"/>
      <c r="D80" s="36"/>
      <c r="E80" s="41">
        <v>1</v>
      </c>
      <c r="F80" s="226"/>
      <c r="G80" s="227"/>
      <c r="H80" s="227"/>
      <c r="I80" s="227"/>
      <c r="J80" s="227"/>
      <c r="K80" s="227"/>
      <c r="L80" s="227"/>
      <c r="M80" s="227"/>
      <c r="N80" s="227"/>
      <c r="O80" s="227"/>
      <c r="P80" s="228"/>
      <c r="Q80" s="226"/>
      <c r="R80" s="227"/>
      <c r="S80" s="227"/>
      <c r="T80" s="227"/>
      <c r="U80" s="227"/>
      <c r="V80" s="227"/>
      <c r="W80" s="227"/>
      <c r="X80" s="227"/>
      <c r="Y80" s="227"/>
      <c r="Z80" s="227"/>
      <c r="AA80" s="228"/>
      <c r="AB80" s="226"/>
      <c r="AC80" s="227"/>
      <c r="AD80" s="227"/>
      <c r="AE80" s="227"/>
      <c r="AF80" s="228"/>
      <c r="AG80" s="226"/>
      <c r="AH80" s="227"/>
      <c r="AI80" s="227"/>
      <c r="AJ80" s="227"/>
      <c r="AK80" s="227"/>
      <c r="AL80" s="228"/>
      <c r="AM80" s="226"/>
      <c r="AN80" s="227"/>
      <c r="AO80" s="227"/>
      <c r="AP80" s="227"/>
      <c r="AQ80" s="228"/>
      <c r="AR80" s="226"/>
      <c r="AS80" s="227"/>
      <c r="AT80" s="227"/>
      <c r="AU80" s="227"/>
      <c r="AV80" s="228"/>
      <c r="AW80" s="226"/>
      <c r="AX80" s="227"/>
      <c r="AY80" s="227"/>
      <c r="AZ80" s="227"/>
      <c r="BA80" s="227"/>
      <c r="BB80" s="228"/>
      <c r="BC80" s="226"/>
      <c r="BD80" s="227"/>
      <c r="BE80" s="227"/>
      <c r="BF80" s="227"/>
      <c r="BG80" s="227"/>
      <c r="BH80" s="227"/>
      <c r="BI80" s="227"/>
      <c r="BJ80" s="228"/>
      <c r="BK80" s="226"/>
      <c r="BL80" s="227"/>
      <c r="BM80" s="228"/>
      <c r="BN80" s="39"/>
      <c r="BO80" s="3"/>
      <c r="BP80" s="2"/>
      <c r="BZ80" s="55" t="s">
        <v>212</v>
      </c>
      <c r="CK80">
        <v>1977</v>
      </c>
    </row>
    <row r="81" spans="2:89" ht="23.25" customHeight="1" x14ac:dyDescent="0.25">
      <c r="B81" s="1"/>
      <c r="C81" s="3"/>
      <c r="D81" s="36"/>
      <c r="E81" s="41">
        <v>2</v>
      </c>
      <c r="F81" s="226"/>
      <c r="G81" s="227"/>
      <c r="H81" s="227"/>
      <c r="I81" s="227"/>
      <c r="J81" s="227"/>
      <c r="K81" s="227"/>
      <c r="L81" s="227"/>
      <c r="M81" s="227"/>
      <c r="N81" s="227"/>
      <c r="O81" s="227"/>
      <c r="P81" s="228"/>
      <c r="Q81" s="226"/>
      <c r="R81" s="227"/>
      <c r="S81" s="227"/>
      <c r="T81" s="227"/>
      <c r="U81" s="227"/>
      <c r="V81" s="227"/>
      <c r="W81" s="227"/>
      <c r="X81" s="227"/>
      <c r="Y81" s="227"/>
      <c r="Z81" s="227"/>
      <c r="AA81" s="228"/>
      <c r="AB81" s="226"/>
      <c r="AC81" s="227"/>
      <c r="AD81" s="227"/>
      <c r="AE81" s="227"/>
      <c r="AF81" s="228"/>
      <c r="AG81" s="226"/>
      <c r="AH81" s="227"/>
      <c r="AI81" s="227"/>
      <c r="AJ81" s="227"/>
      <c r="AK81" s="227"/>
      <c r="AL81" s="228"/>
      <c r="AM81" s="226"/>
      <c r="AN81" s="227"/>
      <c r="AO81" s="227"/>
      <c r="AP81" s="227"/>
      <c r="AQ81" s="228"/>
      <c r="AR81" s="226"/>
      <c r="AS81" s="227"/>
      <c r="AT81" s="227"/>
      <c r="AU81" s="227"/>
      <c r="AV81" s="228"/>
      <c r="AW81" s="226"/>
      <c r="AX81" s="227"/>
      <c r="AY81" s="227"/>
      <c r="AZ81" s="227"/>
      <c r="BA81" s="227"/>
      <c r="BB81" s="228"/>
      <c r="BC81" s="226"/>
      <c r="BD81" s="227"/>
      <c r="BE81" s="227"/>
      <c r="BF81" s="227"/>
      <c r="BG81" s="227"/>
      <c r="BH81" s="227"/>
      <c r="BI81" s="227"/>
      <c r="BJ81" s="228"/>
      <c r="BK81" s="226"/>
      <c r="BL81" s="227"/>
      <c r="BM81" s="228"/>
      <c r="BN81" s="39"/>
      <c r="BO81" s="3"/>
      <c r="BP81" s="2"/>
      <c r="BZ81" s="55" t="s">
        <v>213</v>
      </c>
      <c r="CK81">
        <v>1976</v>
      </c>
    </row>
    <row r="82" spans="2:89" ht="14.25" customHeight="1" thickBot="1" x14ac:dyDescent="0.3">
      <c r="B82" s="1"/>
      <c r="C82" s="3"/>
      <c r="D82" s="229"/>
      <c r="E82" s="230"/>
      <c r="F82" s="230"/>
      <c r="G82" s="230"/>
      <c r="H82" s="230"/>
      <c r="I82" s="230"/>
      <c r="J82" s="230"/>
      <c r="K82" s="230"/>
      <c r="L82" s="230"/>
      <c r="M82" s="230"/>
      <c r="N82" s="230"/>
      <c r="O82" s="230"/>
      <c r="P82" s="230"/>
      <c r="Q82" s="230"/>
      <c r="R82" s="230"/>
      <c r="S82" s="230"/>
      <c r="T82" s="230"/>
      <c r="U82" s="230"/>
      <c r="V82" s="230"/>
      <c r="W82" s="230"/>
      <c r="X82" s="31"/>
      <c r="Y82" s="31"/>
      <c r="Z82" s="31"/>
      <c r="AA82" s="31"/>
      <c r="AB82" s="31"/>
      <c r="AC82" s="31"/>
      <c r="AD82" s="31"/>
      <c r="AE82" s="31"/>
      <c r="AF82" s="31"/>
      <c r="AG82" s="175">
        <f>AG81+AG80</f>
        <v>0</v>
      </c>
      <c r="AH82" s="175"/>
      <c r="AI82" s="175"/>
      <c r="AJ82" s="175"/>
      <c r="AK82" s="175"/>
      <c r="AL82" s="175"/>
      <c r="AM82" s="175">
        <f>AM81+AM80</f>
        <v>0</v>
      </c>
      <c r="AN82" s="175"/>
      <c r="AO82" s="175"/>
      <c r="AP82" s="175"/>
      <c r="AQ82" s="175"/>
      <c r="AR82" s="175">
        <f>AR81+AR80</f>
        <v>0</v>
      </c>
      <c r="AS82" s="175"/>
      <c r="AT82" s="175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2"/>
      <c r="BO82" s="3"/>
      <c r="BP82" s="2"/>
      <c r="BZ82" s="55" t="s">
        <v>214</v>
      </c>
      <c r="CK82">
        <v>1975</v>
      </c>
    </row>
    <row r="83" spans="2:89" ht="6" customHeight="1" thickTop="1" x14ac:dyDescent="0.25">
      <c r="B83" s="1"/>
      <c r="C83" s="3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3"/>
      <c r="BP83" s="2"/>
      <c r="BZ83" s="55" t="s">
        <v>215</v>
      </c>
      <c r="CK83">
        <v>1974</v>
      </c>
    </row>
    <row r="84" spans="2:89" ht="15" customHeight="1" x14ac:dyDescent="0.25">
      <c r="B84" s="1"/>
      <c r="C84" s="3"/>
      <c r="D84" s="242" t="s">
        <v>65</v>
      </c>
      <c r="E84" s="242"/>
      <c r="F84" s="242"/>
      <c r="G84" s="242"/>
      <c r="H84" s="242"/>
      <c r="I84" s="242"/>
      <c r="J84" s="242"/>
      <c r="K84" s="242"/>
      <c r="L84" s="242"/>
      <c r="M84" s="242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  <c r="AA84" s="242"/>
      <c r="AB84" s="242"/>
      <c r="AC84" s="242"/>
      <c r="AD84" s="242"/>
      <c r="AE84" s="242"/>
      <c r="AF84" s="242"/>
      <c r="AG84" s="242"/>
      <c r="AH84" s="242"/>
      <c r="AI84" s="242"/>
      <c r="AJ84" s="242"/>
      <c r="AK84" s="242"/>
      <c r="AL84" s="242"/>
      <c r="AM84" s="242"/>
      <c r="AN84" s="242"/>
      <c r="AO84" s="242"/>
      <c r="AP84" s="242"/>
      <c r="AQ84" s="242"/>
      <c r="AR84" s="242"/>
      <c r="AS84" s="242"/>
      <c r="AT84" s="242"/>
      <c r="AU84" s="242"/>
      <c r="AV84" s="242"/>
      <c r="AW84" s="242"/>
      <c r="AX84" s="242"/>
      <c r="AY84" s="242"/>
      <c r="AZ84" s="242"/>
      <c r="BA84" s="242"/>
      <c r="BB84" s="242"/>
      <c r="BC84" s="242"/>
      <c r="BD84" s="242"/>
      <c r="BE84" s="242"/>
      <c r="BF84" s="242"/>
      <c r="BG84" s="242"/>
      <c r="BH84" s="242"/>
      <c r="BI84" s="242"/>
      <c r="BJ84" s="242"/>
      <c r="BK84" s="242"/>
      <c r="BL84" s="242"/>
      <c r="BM84" s="242"/>
      <c r="BN84" s="242"/>
      <c r="BO84" s="3"/>
      <c r="BP84" s="2"/>
      <c r="BZ84" s="55" t="s">
        <v>216</v>
      </c>
      <c r="CK84">
        <v>1973</v>
      </c>
    </row>
    <row r="85" spans="2:89" ht="3.75" customHeight="1" thickBot="1" x14ac:dyDescent="0.3">
      <c r="B85" s="1"/>
      <c r="C85" s="3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3"/>
      <c r="BP85" s="2"/>
      <c r="BZ85" s="55" t="s">
        <v>217</v>
      </c>
      <c r="CK85">
        <v>1972</v>
      </c>
    </row>
    <row r="86" spans="2:89" ht="15" customHeight="1" thickTop="1" thickBot="1" x14ac:dyDescent="0.3">
      <c r="B86" s="1"/>
      <c r="C86" s="3"/>
      <c r="D86" s="11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3"/>
      <c r="BO86" s="3"/>
      <c r="BP86" s="2"/>
      <c r="BZ86" s="55" t="s">
        <v>218</v>
      </c>
      <c r="CK86">
        <v>1971</v>
      </c>
    </row>
    <row r="87" spans="2:89" ht="54" customHeight="1" thickBot="1" x14ac:dyDescent="0.3">
      <c r="B87" s="1"/>
      <c r="C87" s="3"/>
      <c r="D87" s="36"/>
      <c r="E87" s="243" t="s">
        <v>66</v>
      </c>
      <c r="F87" s="244"/>
      <c r="G87" s="244"/>
      <c r="H87" s="244"/>
      <c r="I87" s="244"/>
      <c r="J87" s="244"/>
      <c r="K87" s="244"/>
      <c r="L87" s="244"/>
      <c r="M87" s="244"/>
      <c r="N87" s="244"/>
      <c r="O87" s="244"/>
      <c r="P87" s="244"/>
      <c r="Q87" s="244"/>
      <c r="R87" s="244"/>
      <c r="S87" s="244"/>
      <c r="T87" s="244"/>
      <c r="U87" s="244"/>
      <c r="V87" s="244"/>
      <c r="W87" s="244"/>
      <c r="X87" s="244"/>
      <c r="Y87" s="244"/>
      <c r="Z87" s="244"/>
      <c r="AA87" s="244"/>
      <c r="AB87" s="244"/>
      <c r="AC87" s="244"/>
      <c r="AD87" s="244"/>
      <c r="AE87" s="244"/>
      <c r="AF87" s="244"/>
      <c r="AG87" s="244"/>
      <c r="AH87" s="244"/>
      <c r="AI87" s="244"/>
      <c r="AJ87" s="244"/>
      <c r="AK87" s="244"/>
      <c r="AL87" s="244"/>
      <c r="AM87" s="244"/>
      <c r="AN87" s="244"/>
      <c r="AO87" s="244"/>
      <c r="AP87" s="244"/>
      <c r="AQ87" s="244"/>
      <c r="AR87" s="244"/>
      <c r="AS87" s="244"/>
      <c r="AT87" s="244"/>
      <c r="AU87" s="244"/>
      <c r="AV87" s="244"/>
      <c r="AW87" s="244"/>
      <c r="AX87" s="244"/>
      <c r="AY87" s="244"/>
      <c r="AZ87" s="244"/>
      <c r="BA87" s="244"/>
      <c r="BB87" s="244"/>
      <c r="BC87" s="244"/>
      <c r="BD87" s="244"/>
      <c r="BE87" s="244"/>
      <c r="BF87" s="244"/>
      <c r="BG87" s="244"/>
      <c r="BH87" s="244"/>
      <c r="BI87" s="244"/>
      <c r="BJ87" s="244"/>
      <c r="BK87" s="244"/>
      <c r="BL87" s="244"/>
      <c r="BM87" s="245"/>
      <c r="BN87" s="22"/>
      <c r="BO87" s="3"/>
      <c r="BP87" s="2"/>
      <c r="BZ87" s="55" t="s">
        <v>219</v>
      </c>
      <c r="CK87">
        <v>1970</v>
      </c>
    </row>
    <row r="88" spans="2:89" ht="15" customHeight="1" thickBot="1" x14ac:dyDescent="0.3">
      <c r="B88" s="1"/>
      <c r="C88" s="3"/>
      <c r="D88" s="36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22"/>
      <c r="BO88" s="3"/>
      <c r="BP88" s="2"/>
      <c r="BZ88" s="55" t="s">
        <v>220</v>
      </c>
      <c r="CK88">
        <v>1969</v>
      </c>
    </row>
    <row r="89" spans="2:89" ht="15" customHeight="1" thickTop="1" thickBot="1" x14ac:dyDescent="0.3">
      <c r="B89" s="1"/>
      <c r="C89" s="3"/>
      <c r="D89" s="36"/>
      <c r="E89" s="43"/>
      <c r="F89" s="43"/>
      <c r="G89" s="43"/>
      <c r="H89" s="43"/>
      <c r="I89" s="43"/>
      <c r="J89" s="43"/>
      <c r="K89" s="43"/>
      <c r="L89" s="43"/>
      <c r="M89" s="246" t="s">
        <v>67</v>
      </c>
      <c r="N89" s="247"/>
      <c r="O89" s="247"/>
      <c r="P89" s="247"/>
      <c r="Q89" s="247"/>
      <c r="R89" s="247"/>
      <c r="S89" s="247"/>
      <c r="T89" s="247"/>
      <c r="U89" s="247"/>
      <c r="V89" s="247"/>
      <c r="W89" s="247"/>
      <c r="X89" s="247"/>
      <c r="Y89" s="247"/>
      <c r="Z89" s="247"/>
      <c r="AA89" s="247"/>
      <c r="AB89" s="247"/>
      <c r="AC89" s="247"/>
      <c r="AD89" s="247"/>
      <c r="AE89" s="247"/>
      <c r="AF89" s="247"/>
      <c r="AG89" s="248"/>
      <c r="AH89" s="43"/>
      <c r="AI89" s="43"/>
      <c r="AJ89" s="43"/>
      <c r="AK89" s="246" t="s">
        <v>68</v>
      </c>
      <c r="AL89" s="247"/>
      <c r="AM89" s="247"/>
      <c r="AN89" s="247"/>
      <c r="AO89" s="247"/>
      <c r="AP89" s="247"/>
      <c r="AQ89" s="247"/>
      <c r="AR89" s="247"/>
      <c r="AS89" s="247"/>
      <c r="AT89" s="247"/>
      <c r="AU89" s="247"/>
      <c r="AV89" s="247"/>
      <c r="AW89" s="247"/>
      <c r="AX89" s="247"/>
      <c r="AY89" s="247"/>
      <c r="AZ89" s="247"/>
      <c r="BA89" s="247"/>
      <c r="BB89" s="247"/>
      <c r="BC89" s="247"/>
      <c r="BD89" s="247"/>
      <c r="BE89" s="248"/>
      <c r="BF89" s="43"/>
      <c r="BG89" s="43"/>
      <c r="BH89" s="43"/>
      <c r="BI89" s="43"/>
      <c r="BJ89" s="43"/>
      <c r="BK89" s="43"/>
      <c r="BL89" s="43"/>
      <c r="BM89" s="43"/>
      <c r="BN89" s="22"/>
      <c r="BO89" s="43"/>
      <c r="BP89" s="2"/>
      <c r="BZ89" s="55" t="s">
        <v>221</v>
      </c>
      <c r="CK89">
        <v>1968</v>
      </c>
    </row>
    <row r="90" spans="2:89" ht="75" customHeight="1" thickTop="1" thickBot="1" x14ac:dyDescent="0.3">
      <c r="B90" s="1"/>
      <c r="C90" s="3"/>
      <c r="D90" s="36"/>
      <c r="E90" s="43"/>
      <c r="F90" s="43"/>
      <c r="G90" s="43"/>
      <c r="H90" s="43"/>
      <c r="I90" s="43"/>
      <c r="J90" s="43"/>
      <c r="K90" s="43"/>
      <c r="L90" s="43"/>
      <c r="M90" s="268"/>
      <c r="N90" s="269"/>
      <c r="O90" s="269"/>
      <c r="P90" s="269"/>
      <c r="Q90" s="269"/>
      <c r="R90" s="269"/>
      <c r="S90" s="269"/>
      <c r="T90" s="269"/>
      <c r="U90" s="269"/>
      <c r="V90" s="269"/>
      <c r="W90" s="269"/>
      <c r="X90" s="269"/>
      <c r="Y90" s="269"/>
      <c r="Z90" s="269"/>
      <c r="AA90" s="269"/>
      <c r="AB90" s="269"/>
      <c r="AC90" s="269"/>
      <c r="AD90" s="269"/>
      <c r="AE90" s="269"/>
      <c r="AF90" s="269"/>
      <c r="AG90" s="270"/>
      <c r="AH90" s="43"/>
      <c r="AI90" s="43"/>
      <c r="AJ90" s="43"/>
      <c r="AK90" s="268"/>
      <c r="AL90" s="269"/>
      <c r="AM90" s="269"/>
      <c r="AN90" s="269"/>
      <c r="AO90" s="269"/>
      <c r="AP90" s="269"/>
      <c r="AQ90" s="269"/>
      <c r="AR90" s="269"/>
      <c r="AS90" s="269"/>
      <c r="AT90" s="269"/>
      <c r="AU90" s="269"/>
      <c r="AV90" s="269"/>
      <c r="AW90" s="269"/>
      <c r="AX90" s="269"/>
      <c r="AY90" s="269"/>
      <c r="AZ90" s="269"/>
      <c r="BA90" s="269"/>
      <c r="BB90" s="269"/>
      <c r="BC90" s="269"/>
      <c r="BD90" s="269"/>
      <c r="BE90" s="270"/>
      <c r="BF90" s="43"/>
      <c r="BG90" s="43"/>
      <c r="BH90" s="43"/>
      <c r="BI90" s="43"/>
      <c r="BJ90" s="43"/>
      <c r="BK90" s="43"/>
      <c r="BL90" s="43"/>
      <c r="BM90" s="43"/>
      <c r="BN90" s="22"/>
      <c r="BO90" s="43"/>
      <c r="BP90" s="2"/>
      <c r="BZ90" s="55" t="s">
        <v>222</v>
      </c>
      <c r="CK90">
        <v>1967</v>
      </c>
    </row>
    <row r="91" spans="2:89" ht="15" customHeight="1" thickTop="1" thickBot="1" x14ac:dyDescent="0.3">
      <c r="B91" s="1"/>
      <c r="C91" s="3"/>
      <c r="D91" s="30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2"/>
      <c r="BO91" s="3"/>
      <c r="BP91" s="2"/>
      <c r="BZ91" s="55" t="s">
        <v>223</v>
      </c>
      <c r="CK91">
        <v>1966</v>
      </c>
    </row>
    <row r="92" spans="2:89" ht="9" customHeight="1" thickTop="1" x14ac:dyDescent="0.25"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2"/>
      <c r="BZ92" s="55" t="s">
        <v>224</v>
      </c>
      <c r="CK92">
        <v>1965</v>
      </c>
    </row>
    <row r="93" spans="2:89" ht="15" customHeight="1" x14ac:dyDescent="0.25">
      <c r="B93" s="1"/>
      <c r="C93" s="3"/>
      <c r="D93" s="242" t="s">
        <v>69</v>
      </c>
      <c r="E93" s="242"/>
      <c r="F93" s="242"/>
      <c r="G93" s="242"/>
      <c r="H93" s="242"/>
      <c r="I93" s="242"/>
      <c r="J93" s="242"/>
      <c r="K93" s="242"/>
      <c r="L93" s="242"/>
      <c r="M93" s="242"/>
      <c r="N93" s="242"/>
      <c r="O93" s="242"/>
      <c r="P93" s="242"/>
      <c r="Q93" s="242"/>
      <c r="R93" s="242"/>
      <c r="S93" s="242"/>
      <c r="T93" s="242"/>
      <c r="U93" s="242"/>
      <c r="V93" s="242"/>
      <c r="W93" s="242"/>
      <c r="X93" s="242"/>
      <c r="Y93" s="242"/>
      <c r="Z93" s="242"/>
      <c r="AA93" s="242"/>
      <c r="AB93" s="242"/>
      <c r="AC93" s="242"/>
      <c r="AD93" s="242"/>
      <c r="AE93" s="242"/>
      <c r="AF93" s="242"/>
      <c r="AG93" s="242"/>
      <c r="AH93" s="242"/>
      <c r="AI93" s="242"/>
      <c r="AJ93" s="242"/>
      <c r="AK93" s="242"/>
      <c r="AL93" s="242"/>
      <c r="AM93" s="242"/>
      <c r="AN93" s="242"/>
      <c r="AO93" s="242"/>
      <c r="AP93" s="242"/>
      <c r="AQ93" s="242"/>
      <c r="AR93" s="242"/>
      <c r="AS93" s="242"/>
      <c r="AT93" s="242"/>
      <c r="AU93" s="242"/>
      <c r="AV93" s="242"/>
      <c r="AW93" s="242"/>
      <c r="AX93" s="242"/>
      <c r="AY93" s="242"/>
      <c r="AZ93" s="242"/>
      <c r="BA93" s="242"/>
      <c r="BB93" s="242"/>
      <c r="BC93" s="242"/>
      <c r="BD93" s="242"/>
      <c r="BE93" s="242"/>
      <c r="BF93" s="242"/>
      <c r="BG93" s="242"/>
      <c r="BH93" s="242"/>
      <c r="BI93" s="242"/>
      <c r="BJ93" s="242"/>
      <c r="BK93" s="242"/>
      <c r="BL93" s="242"/>
      <c r="BM93" s="242"/>
      <c r="BN93" s="242"/>
      <c r="BO93" s="3"/>
      <c r="BP93" s="2"/>
      <c r="BZ93" s="55" t="s">
        <v>225</v>
      </c>
      <c r="CK93">
        <v>1964</v>
      </c>
    </row>
    <row r="94" spans="2:89" ht="8.25" customHeight="1" thickBot="1" x14ac:dyDescent="0.3"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2"/>
      <c r="BZ94" s="55" t="s">
        <v>226</v>
      </c>
      <c r="CK94">
        <v>1963</v>
      </c>
    </row>
    <row r="95" spans="2:89" ht="15" customHeight="1" thickTop="1" thickBot="1" x14ac:dyDescent="0.3">
      <c r="B95" s="1"/>
      <c r="C95" s="3"/>
      <c r="D95" s="11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3"/>
      <c r="BO95" s="3"/>
      <c r="BP95" s="2"/>
      <c r="BZ95" s="55" t="s">
        <v>227</v>
      </c>
      <c r="CK95">
        <v>1962</v>
      </c>
    </row>
    <row r="96" spans="2:89" ht="15" customHeight="1" thickBot="1" x14ac:dyDescent="0.3">
      <c r="B96" s="1"/>
      <c r="C96" s="3"/>
      <c r="D96" s="263" t="s">
        <v>77</v>
      </c>
      <c r="E96" s="264"/>
      <c r="F96" s="264"/>
      <c r="G96" s="264"/>
      <c r="H96" s="264"/>
      <c r="I96" s="51"/>
      <c r="J96" s="173"/>
      <c r="K96" s="15"/>
      <c r="L96" s="173"/>
      <c r="M96" s="15"/>
      <c r="N96" s="265"/>
      <c r="O96" s="266"/>
      <c r="P96" s="267"/>
      <c r="Q96" s="281" t="s">
        <v>78</v>
      </c>
      <c r="R96" s="282"/>
      <c r="S96" s="282"/>
      <c r="T96" s="282"/>
      <c r="U96" s="282"/>
      <c r="V96" s="282"/>
      <c r="W96" s="282"/>
      <c r="X96" s="282"/>
      <c r="Y96" s="52"/>
      <c r="Z96" s="283"/>
      <c r="AA96" s="284"/>
      <c r="AB96" s="284"/>
      <c r="AC96" s="284"/>
      <c r="AD96" s="284"/>
      <c r="AE96" s="284"/>
      <c r="AF96" s="285"/>
      <c r="AG96" s="286" t="s">
        <v>1894</v>
      </c>
      <c r="AH96" s="287"/>
      <c r="AI96" s="287"/>
      <c r="AJ96" s="287"/>
      <c r="AK96" s="287"/>
      <c r="AL96" s="287"/>
      <c r="AM96" s="287"/>
      <c r="AN96" s="288"/>
      <c r="AO96" s="289"/>
      <c r="AP96" s="289"/>
      <c r="AQ96" s="289"/>
      <c r="AR96" s="289"/>
      <c r="AS96" s="289"/>
      <c r="AT96" s="289"/>
      <c r="AU96" s="289"/>
      <c r="AV96" s="290"/>
      <c r="AW96" s="15"/>
      <c r="AX96" s="15"/>
      <c r="AY96" s="280"/>
      <c r="AZ96" s="280"/>
      <c r="BA96" s="280"/>
      <c r="BB96" s="280"/>
      <c r="BC96" s="280"/>
      <c r="BD96" s="280"/>
      <c r="BE96" s="280"/>
      <c r="BF96" s="280"/>
      <c r="BG96" s="15"/>
      <c r="BH96" s="15"/>
      <c r="BI96" s="15"/>
      <c r="BJ96" s="15"/>
      <c r="BK96" s="15"/>
      <c r="BL96" s="15"/>
      <c r="BM96" s="15"/>
      <c r="BN96" s="15"/>
      <c r="BO96" s="36"/>
      <c r="BP96" s="2"/>
      <c r="BZ96" s="55" t="s">
        <v>228</v>
      </c>
      <c r="CK96">
        <v>1961</v>
      </c>
    </row>
    <row r="97" spans="2:89" ht="15" customHeight="1" thickBot="1" x14ac:dyDescent="0.3">
      <c r="B97" s="1"/>
      <c r="C97" s="3"/>
      <c r="D97" s="29"/>
      <c r="E97" s="43"/>
      <c r="F97" s="43"/>
      <c r="G97" s="43"/>
      <c r="H97" s="43"/>
      <c r="I97" s="43"/>
      <c r="J97" s="43"/>
      <c r="K97" s="43"/>
      <c r="L97" s="43"/>
      <c r="M97" s="43"/>
      <c r="N97" s="47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15"/>
      <c r="BF97" s="15"/>
      <c r="BG97" s="15"/>
      <c r="BH97" s="15"/>
      <c r="BI97" s="15"/>
      <c r="BJ97" s="15"/>
      <c r="BK97" s="15"/>
      <c r="BL97" s="15"/>
      <c r="BM97" s="15"/>
      <c r="BN97" s="22"/>
      <c r="BO97" s="3"/>
      <c r="BP97" s="2"/>
      <c r="BZ97" s="55" t="s">
        <v>229</v>
      </c>
      <c r="CK97">
        <v>1960</v>
      </c>
    </row>
    <row r="98" spans="2:89" ht="15" customHeight="1" thickBot="1" x14ac:dyDescent="0.3">
      <c r="B98" s="1"/>
      <c r="C98" s="3"/>
      <c r="D98" s="271" t="s">
        <v>70</v>
      </c>
      <c r="E98" s="272"/>
      <c r="F98" s="272"/>
      <c r="G98" s="272"/>
      <c r="H98" s="272"/>
      <c r="I98" s="273"/>
      <c r="J98" s="274"/>
      <c r="K98" s="275"/>
      <c r="L98" s="275"/>
      <c r="M98" s="275"/>
      <c r="N98" s="275"/>
      <c r="O98" s="275"/>
      <c r="P98" s="275"/>
      <c r="Q98" s="275"/>
      <c r="R98" s="275"/>
      <c r="S98" s="275"/>
      <c r="T98" s="275"/>
      <c r="U98" s="275"/>
      <c r="V98" s="275"/>
      <c r="W98" s="275"/>
      <c r="X98" s="275"/>
      <c r="Y98" s="275"/>
      <c r="Z98" s="275"/>
      <c r="AA98" s="275"/>
      <c r="AB98" s="275"/>
      <c r="AC98" s="275"/>
      <c r="AD98" s="275"/>
      <c r="AE98" s="275"/>
      <c r="AF98" s="275"/>
      <c r="AG98" s="275"/>
      <c r="AH98" s="276"/>
      <c r="AI98" s="43"/>
      <c r="AJ98" s="21"/>
      <c r="AK98" s="21"/>
      <c r="AL98" s="249"/>
      <c r="AM98" s="250"/>
      <c r="AN98" s="250"/>
      <c r="AO98" s="250"/>
      <c r="AP98" s="250"/>
      <c r="AQ98" s="250"/>
      <c r="AR98" s="250"/>
      <c r="AS98" s="250"/>
      <c r="AT98" s="250"/>
      <c r="AU98" s="250"/>
      <c r="AV98" s="250"/>
      <c r="AW98" s="250"/>
      <c r="AX98" s="250"/>
      <c r="AY98" s="250"/>
      <c r="AZ98" s="250"/>
      <c r="BA98" s="250"/>
      <c r="BB98" s="250"/>
      <c r="BC98" s="250"/>
      <c r="BD98" s="250"/>
      <c r="BE98" s="250"/>
      <c r="BF98" s="250"/>
      <c r="BG98" s="251"/>
      <c r="BH98" s="15"/>
      <c r="BI98" s="15"/>
      <c r="BJ98" s="15"/>
      <c r="BK98" s="15"/>
      <c r="BL98" s="15"/>
      <c r="BM98" s="15"/>
      <c r="BN98" s="15"/>
      <c r="BO98" s="36"/>
      <c r="BP98" s="2"/>
      <c r="BZ98" s="55" t="s">
        <v>230</v>
      </c>
      <c r="CK98">
        <v>1959</v>
      </c>
    </row>
    <row r="99" spans="2:89" ht="15" customHeight="1" thickBot="1" x14ac:dyDescent="0.3">
      <c r="B99" s="1"/>
      <c r="C99" s="3"/>
      <c r="D99" s="29"/>
      <c r="E99" s="45"/>
      <c r="F99" s="45"/>
      <c r="G99" s="45"/>
      <c r="H99" s="45"/>
      <c r="I99" s="45"/>
      <c r="J99" s="45"/>
      <c r="K99" s="45"/>
      <c r="L99" s="45"/>
      <c r="M99" s="45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3"/>
      <c r="AJ99" s="21"/>
      <c r="AK99" s="21"/>
      <c r="AL99" s="277"/>
      <c r="AM99" s="278"/>
      <c r="AN99" s="278"/>
      <c r="AO99" s="278"/>
      <c r="AP99" s="278"/>
      <c r="AQ99" s="278"/>
      <c r="AR99" s="278"/>
      <c r="AS99" s="278"/>
      <c r="AT99" s="278"/>
      <c r="AU99" s="278"/>
      <c r="AV99" s="278"/>
      <c r="AW99" s="278"/>
      <c r="AX99" s="278"/>
      <c r="AY99" s="278"/>
      <c r="AZ99" s="278"/>
      <c r="BA99" s="278"/>
      <c r="BB99" s="278"/>
      <c r="BC99" s="278"/>
      <c r="BD99" s="278"/>
      <c r="BE99" s="278"/>
      <c r="BF99" s="278"/>
      <c r="BG99" s="279"/>
      <c r="BH99" s="15"/>
      <c r="BI99" s="15"/>
      <c r="BJ99" s="15"/>
      <c r="BK99" s="15"/>
      <c r="BL99" s="15"/>
      <c r="BM99" s="15"/>
      <c r="BN99" s="15"/>
      <c r="BO99" s="36"/>
      <c r="BP99" s="2"/>
      <c r="BT99">
        <v>2018</v>
      </c>
      <c r="BZ99" s="55" t="s">
        <v>231</v>
      </c>
      <c r="CK99">
        <v>1958</v>
      </c>
    </row>
    <row r="100" spans="2:89" ht="15" customHeight="1" thickBot="1" x14ac:dyDescent="0.3">
      <c r="B100" s="1"/>
      <c r="C100" s="3"/>
      <c r="D100" s="271" t="s">
        <v>71</v>
      </c>
      <c r="E100" s="272"/>
      <c r="F100" s="272"/>
      <c r="G100" s="272"/>
      <c r="H100" s="272"/>
      <c r="I100" s="273"/>
      <c r="J100" s="274"/>
      <c r="K100" s="275"/>
      <c r="L100" s="275"/>
      <c r="M100" s="275"/>
      <c r="N100" s="275"/>
      <c r="O100" s="275"/>
      <c r="P100" s="275"/>
      <c r="Q100" s="275"/>
      <c r="R100" s="275"/>
      <c r="S100" s="275"/>
      <c r="T100" s="275"/>
      <c r="U100" s="275"/>
      <c r="V100" s="275"/>
      <c r="W100" s="275"/>
      <c r="X100" s="275"/>
      <c r="Y100" s="275"/>
      <c r="Z100" s="275"/>
      <c r="AA100" s="275"/>
      <c r="AB100" s="275"/>
      <c r="AC100" s="275"/>
      <c r="AD100" s="275"/>
      <c r="AE100" s="275"/>
      <c r="AF100" s="275"/>
      <c r="AG100" s="275"/>
      <c r="AH100" s="276"/>
      <c r="AI100" s="43"/>
      <c r="AJ100" s="21"/>
      <c r="AK100" s="21"/>
      <c r="AL100" s="277"/>
      <c r="AM100" s="278"/>
      <c r="AN100" s="278"/>
      <c r="AO100" s="278"/>
      <c r="AP100" s="278"/>
      <c r="AQ100" s="278"/>
      <c r="AR100" s="278"/>
      <c r="AS100" s="278"/>
      <c r="AT100" s="278"/>
      <c r="AU100" s="278"/>
      <c r="AV100" s="278"/>
      <c r="AW100" s="278"/>
      <c r="AX100" s="278"/>
      <c r="AY100" s="278"/>
      <c r="AZ100" s="278"/>
      <c r="BA100" s="278"/>
      <c r="BB100" s="278"/>
      <c r="BC100" s="278"/>
      <c r="BD100" s="278"/>
      <c r="BE100" s="278"/>
      <c r="BF100" s="278"/>
      <c r="BG100" s="279"/>
      <c r="BH100" s="15"/>
      <c r="BI100" s="15"/>
      <c r="BJ100" s="15"/>
      <c r="BK100" s="15"/>
      <c r="BL100" s="15"/>
      <c r="BM100" s="15"/>
      <c r="BN100" s="15"/>
      <c r="BO100" s="36"/>
      <c r="BP100" s="2"/>
      <c r="BT100">
        <v>2019</v>
      </c>
      <c r="BZ100" s="55" t="s">
        <v>232</v>
      </c>
      <c r="CK100">
        <v>1957</v>
      </c>
    </row>
    <row r="101" spans="2:89" ht="15" customHeight="1" thickBot="1" x14ac:dyDescent="0.3">
      <c r="B101" s="1"/>
      <c r="C101" s="3"/>
      <c r="D101" s="29"/>
      <c r="E101" s="43"/>
      <c r="F101" s="43"/>
      <c r="G101" s="45"/>
      <c r="H101" s="45"/>
      <c r="I101" s="45"/>
      <c r="J101" s="45"/>
      <c r="K101" s="45"/>
      <c r="L101" s="45"/>
      <c r="M101" s="45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3"/>
      <c r="AJ101" s="21"/>
      <c r="AK101" s="21"/>
      <c r="AL101" s="277"/>
      <c r="AM101" s="278"/>
      <c r="AN101" s="278"/>
      <c r="AO101" s="278"/>
      <c r="AP101" s="278"/>
      <c r="AQ101" s="278"/>
      <c r="AR101" s="278"/>
      <c r="AS101" s="278"/>
      <c r="AT101" s="278"/>
      <c r="AU101" s="278"/>
      <c r="AV101" s="278"/>
      <c r="AW101" s="278"/>
      <c r="AX101" s="278"/>
      <c r="AY101" s="278"/>
      <c r="AZ101" s="278"/>
      <c r="BA101" s="278"/>
      <c r="BB101" s="278"/>
      <c r="BC101" s="278"/>
      <c r="BD101" s="278"/>
      <c r="BE101" s="278"/>
      <c r="BF101" s="278"/>
      <c r="BG101" s="279"/>
      <c r="BH101" s="15"/>
      <c r="BI101" s="15"/>
      <c r="BJ101" s="15"/>
      <c r="BK101" s="15"/>
      <c r="BL101" s="15"/>
      <c r="BM101" s="15"/>
      <c r="BN101" s="15"/>
      <c r="BO101" s="36"/>
      <c r="BP101" s="2"/>
      <c r="BZ101" s="55" t="s">
        <v>233</v>
      </c>
      <c r="CK101">
        <v>1956</v>
      </c>
    </row>
    <row r="102" spans="2:89" ht="15" customHeight="1" thickBot="1" x14ac:dyDescent="0.3">
      <c r="B102" s="1"/>
      <c r="C102" s="3"/>
      <c r="D102" s="271" t="s">
        <v>72</v>
      </c>
      <c r="E102" s="272"/>
      <c r="F102" s="272"/>
      <c r="G102" s="272"/>
      <c r="H102" s="272"/>
      <c r="I102" s="273"/>
      <c r="J102" s="274"/>
      <c r="K102" s="275"/>
      <c r="L102" s="275"/>
      <c r="M102" s="275"/>
      <c r="N102" s="275"/>
      <c r="O102" s="275"/>
      <c r="P102" s="275"/>
      <c r="Q102" s="275"/>
      <c r="R102" s="275"/>
      <c r="S102" s="275"/>
      <c r="T102" s="275"/>
      <c r="U102" s="275"/>
      <c r="V102" s="275"/>
      <c r="W102" s="275"/>
      <c r="X102" s="275"/>
      <c r="Y102" s="275"/>
      <c r="Z102" s="275"/>
      <c r="AA102" s="275"/>
      <c r="AB102" s="275"/>
      <c r="AC102" s="275"/>
      <c r="AD102" s="275"/>
      <c r="AE102" s="275"/>
      <c r="AF102" s="275"/>
      <c r="AG102" s="275"/>
      <c r="AH102" s="276"/>
      <c r="AI102" s="43"/>
      <c r="AJ102" s="21"/>
      <c r="AK102" s="21"/>
      <c r="AL102" s="252"/>
      <c r="AM102" s="253"/>
      <c r="AN102" s="253"/>
      <c r="AO102" s="253"/>
      <c r="AP102" s="253"/>
      <c r="AQ102" s="253"/>
      <c r="AR102" s="253"/>
      <c r="AS102" s="253"/>
      <c r="AT102" s="253"/>
      <c r="AU102" s="253"/>
      <c r="AV102" s="253"/>
      <c r="AW102" s="253"/>
      <c r="AX102" s="253"/>
      <c r="AY102" s="253"/>
      <c r="AZ102" s="253"/>
      <c r="BA102" s="253"/>
      <c r="BB102" s="253"/>
      <c r="BC102" s="253"/>
      <c r="BD102" s="253"/>
      <c r="BE102" s="253"/>
      <c r="BF102" s="253"/>
      <c r="BG102" s="254"/>
      <c r="BH102" s="15"/>
      <c r="BI102" s="15"/>
      <c r="BJ102" s="15"/>
      <c r="BK102" s="15"/>
      <c r="BL102" s="15"/>
      <c r="BM102" s="15"/>
      <c r="BN102" s="15"/>
      <c r="BO102" s="36"/>
      <c r="BP102" s="2"/>
      <c r="BZ102" s="55" t="s">
        <v>234</v>
      </c>
      <c r="CK102">
        <v>1955</v>
      </c>
    </row>
    <row r="103" spans="2:89" ht="15" customHeight="1" thickBot="1" x14ac:dyDescent="0.3">
      <c r="B103" s="1"/>
      <c r="C103" s="3"/>
      <c r="D103" s="29"/>
      <c r="E103" s="45"/>
      <c r="F103" s="45"/>
      <c r="G103" s="45"/>
      <c r="H103" s="45"/>
      <c r="I103" s="45"/>
      <c r="J103" s="45"/>
      <c r="K103" s="45"/>
      <c r="L103" s="45"/>
      <c r="M103" s="45"/>
      <c r="N103" s="46"/>
      <c r="O103" s="46"/>
      <c r="P103" s="46"/>
      <c r="Q103" s="46"/>
      <c r="R103" s="46"/>
      <c r="S103" s="46"/>
      <c r="T103" s="46"/>
      <c r="U103" s="46"/>
      <c r="V103" s="46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3"/>
      <c r="AJ103" s="21"/>
      <c r="AK103" s="21"/>
      <c r="AL103" s="249" t="s">
        <v>73</v>
      </c>
      <c r="AM103" s="250"/>
      <c r="AN103" s="250"/>
      <c r="AO103" s="250"/>
      <c r="AP103" s="250"/>
      <c r="AQ103" s="250"/>
      <c r="AR103" s="250"/>
      <c r="AS103" s="250"/>
      <c r="AT103" s="250"/>
      <c r="AU103" s="250"/>
      <c r="AV103" s="250"/>
      <c r="AW103" s="250"/>
      <c r="AX103" s="250"/>
      <c r="AY103" s="250"/>
      <c r="AZ103" s="250"/>
      <c r="BA103" s="250"/>
      <c r="BB103" s="250"/>
      <c r="BC103" s="250"/>
      <c r="BD103" s="250"/>
      <c r="BE103" s="250"/>
      <c r="BF103" s="250"/>
      <c r="BG103" s="251"/>
      <c r="BH103" s="15"/>
      <c r="BI103" s="15"/>
      <c r="BJ103" s="15"/>
      <c r="BK103" s="15"/>
      <c r="BL103" s="15"/>
      <c r="BM103" s="15"/>
      <c r="BN103" s="15"/>
      <c r="BO103" s="36"/>
      <c r="BP103" s="2"/>
      <c r="BZ103" s="55" t="s">
        <v>235</v>
      </c>
      <c r="CK103">
        <v>1954</v>
      </c>
    </row>
    <row r="104" spans="2:89" ht="15" customHeight="1" thickBot="1" x14ac:dyDescent="0.3">
      <c r="B104" s="1"/>
      <c r="C104" s="3"/>
      <c r="D104" s="255" t="s">
        <v>74</v>
      </c>
      <c r="E104" s="256"/>
      <c r="F104" s="256"/>
      <c r="G104" s="256"/>
      <c r="H104" s="256"/>
      <c r="I104" s="257"/>
      <c r="J104" s="258"/>
      <c r="K104" s="259"/>
      <c r="L104" s="259"/>
      <c r="M104" s="259"/>
      <c r="N104" s="259"/>
      <c r="O104" s="259"/>
      <c r="P104" s="259"/>
      <c r="Q104" s="259"/>
      <c r="R104" s="260"/>
      <c r="S104" s="46"/>
      <c r="T104" s="46"/>
      <c r="U104" s="46"/>
      <c r="V104" s="261" t="s">
        <v>75</v>
      </c>
      <c r="W104" s="261"/>
      <c r="X104" s="261"/>
      <c r="Y104" s="261"/>
      <c r="Z104" s="261"/>
      <c r="AA104" s="262"/>
      <c r="AB104" s="258"/>
      <c r="AC104" s="259"/>
      <c r="AD104" s="259"/>
      <c r="AE104" s="259"/>
      <c r="AF104" s="259"/>
      <c r="AG104" s="259"/>
      <c r="AH104" s="260"/>
      <c r="AI104" s="43"/>
      <c r="AJ104" s="21"/>
      <c r="AK104" s="21"/>
      <c r="AL104" s="252"/>
      <c r="AM104" s="253"/>
      <c r="AN104" s="253"/>
      <c r="AO104" s="253"/>
      <c r="AP104" s="253"/>
      <c r="AQ104" s="253"/>
      <c r="AR104" s="253"/>
      <c r="AS104" s="253"/>
      <c r="AT104" s="253"/>
      <c r="AU104" s="253"/>
      <c r="AV104" s="253"/>
      <c r="AW104" s="253"/>
      <c r="AX104" s="253"/>
      <c r="AY104" s="253"/>
      <c r="AZ104" s="253"/>
      <c r="BA104" s="253"/>
      <c r="BB104" s="253"/>
      <c r="BC104" s="253"/>
      <c r="BD104" s="253"/>
      <c r="BE104" s="253"/>
      <c r="BF104" s="253"/>
      <c r="BG104" s="254"/>
      <c r="BH104" s="15"/>
      <c r="BI104" s="15"/>
      <c r="BJ104" s="15"/>
      <c r="BK104" s="15"/>
      <c r="BL104" s="15"/>
      <c r="BM104" s="15"/>
      <c r="BN104" s="15"/>
      <c r="BO104" s="36"/>
      <c r="BP104" s="2"/>
      <c r="BZ104" s="55" t="s">
        <v>236</v>
      </c>
      <c r="CK104">
        <v>1953</v>
      </c>
    </row>
    <row r="105" spans="2:89" ht="6" customHeight="1" x14ac:dyDescent="0.25">
      <c r="B105" s="1"/>
      <c r="C105" s="3"/>
      <c r="D105" s="42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17"/>
      <c r="BF105" s="17"/>
      <c r="BG105" s="15"/>
      <c r="BH105" s="15"/>
      <c r="BI105" s="15"/>
      <c r="BJ105" s="15"/>
      <c r="BK105" s="15"/>
      <c r="BL105" s="15"/>
      <c r="BM105" s="15"/>
      <c r="BN105" s="15"/>
      <c r="BO105" s="36"/>
      <c r="BP105" s="2"/>
      <c r="BZ105" s="55" t="s">
        <v>237</v>
      </c>
      <c r="CK105">
        <v>1952</v>
      </c>
    </row>
    <row r="106" spans="2:89" ht="6.75" customHeight="1" thickBot="1" x14ac:dyDescent="0.3">
      <c r="B106" s="1"/>
      <c r="C106" s="3"/>
      <c r="D106" s="48"/>
      <c r="E106" s="49"/>
      <c r="F106" s="49"/>
      <c r="G106" s="50"/>
      <c r="H106" s="50"/>
      <c r="I106" s="50"/>
      <c r="J106" s="50"/>
      <c r="K106" s="23"/>
      <c r="L106" s="23"/>
      <c r="M106" s="23"/>
      <c r="N106" s="23"/>
      <c r="O106" s="23"/>
      <c r="P106" s="23"/>
      <c r="Q106" s="23"/>
      <c r="R106" s="23"/>
      <c r="S106" s="49"/>
      <c r="T106" s="49"/>
      <c r="U106" s="49"/>
      <c r="V106" s="49"/>
      <c r="W106" s="50"/>
      <c r="X106" s="50"/>
      <c r="Y106" s="50"/>
      <c r="Z106" s="50"/>
      <c r="AA106" s="23"/>
      <c r="AB106" s="23"/>
      <c r="AC106" s="23"/>
      <c r="AD106" s="23"/>
      <c r="AE106" s="23"/>
      <c r="AF106" s="23"/>
      <c r="AG106" s="23"/>
      <c r="AH106" s="23"/>
      <c r="AI106" s="31"/>
      <c r="AJ106" s="31"/>
      <c r="AK106" s="31"/>
      <c r="AL106" s="31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6"/>
      <c r="BP106" s="2"/>
      <c r="BZ106" s="55" t="s">
        <v>238</v>
      </c>
      <c r="CK106">
        <v>1951</v>
      </c>
    </row>
    <row r="107" spans="2:89" ht="15" customHeight="1" thickTop="1" x14ac:dyDescent="0.25"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2"/>
      <c r="BZ107" s="55" t="s">
        <v>239</v>
      </c>
      <c r="CK107">
        <v>1950</v>
      </c>
    </row>
    <row r="108" spans="2:89" ht="15" customHeight="1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2"/>
      <c r="BZ108" s="55" t="s">
        <v>240</v>
      </c>
      <c r="CK108">
        <v>1949</v>
      </c>
    </row>
    <row r="109" spans="2:89" x14ac:dyDescent="0.25">
      <c r="BZ109" s="55" t="s">
        <v>241</v>
      </c>
      <c r="CK109">
        <v>1948</v>
      </c>
    </row>
    <row r="110" spans="2:89" x14ac:dyDescent="0.25">
      <c r="BZ110" s="55" t="s">
        <v>242</v>
      </c>
      <c r="CK110">
        <v>1947</v>
      </c>
    </row>
    <row r="111" spans="2:89" x14ac:dyDescent="0.25">
      <c r="BZ111" s="55" t="s">
        <v>243</v>
      </c>
      <c r="CK111">
        <v>1946</v>
      </c>
    </row>
    <row r="112" spans="2:89" x14ac:dyDescent="0.25">
      <c r="BZ112" s="55" t="s">
        <v>244</v>
      </c>
      <c r="CK112">
        <v>1945</v>
      </c>
    </row>
    <row r="113" spans="78:89" x14ac:dyDescent="0.25">
      <c r="BZ113" s="55" t="s">
        <v>245</v>
      </c>
      <c r="CK113">
        <v>1944</v>
      </c>
    </row>
    <row r="114" spans="78:89" x14ac:dyDescent="0.25">
      <c r="BZ114" s="55" t="s">
        <v>246</v>
      </c>
      <c r="CK114">
        <v>1943</v>
      </c>
    </row>
    <row r="115" spans="78:89" x14ac:dyDescent="0.25">
      <c r="BZ115" s="55" t="s">
        <v>247</v>
      </c>
      <c r="CK115">
        <v>1942</v>
      </c>
    </row>
    <row r="116" spans="78:89" x14ac:dyDescent="0.25">
      <c r="BZ116" s="55" t="s">
        <v>248</v>
      </c>
      <c r="CK116">
        <v>1941</v>
      </c>
    </row>
    <row r="117" spans="78:89" x14ac:dyDescent="0.25">
      <c r="BZ117" s="55" t="s">
        <v>249</v>
      </c>
      <c r="CK117">
        <v>1940</v>
      </c>
    </row>
    <row r="118" spans="78:89" x14ac:dyDescent="0.25">
      <c r="BZ118" s="55" t="s">
        <v>250</v>
      </c>
      <c r="CK118">
        <v>1939</v>
      </c>
    </row>
    <row r="119" spans="78:89" x14ac:dyDescent="0.25">
      <c r="BZ119" s="55" t="s">
        <v>251</v>
      </c>
      <c r="CK119">
        <v>1938</v>
      </c>
    </row>
    <row r="120" spans="78:89" x14ac:dyDescent="0.25">
      <c r="BZ120" s="55" t="s">
        <v>252</v>
      </c>
      <c r="CK120">
        <v>1937</v>
      </c>
    </row>
    <row r="121" spans="78:89" x14ac:dyDescent="0.25">
      <c r="BZ121" s="55" t="s">
        <v>253</v>
      </c>
      <c r="CK121">
        <v>1936</v>
      </c>
    </row>
    <row r="122" spans="78:89" x14ac:dyDescent="0.25">
      <c r="BZ122" s="55" t="s">
        <v>254</v>
      </c>
      <c r="CK122">
        <v>1935</v>
      </c>
    </row>
    <row r="123" spans="78:89" x14ac:dyDescent="0.25">
      <c r="BZ123" s="55" t="s">
        <v>255</v>
      </c>
      <c r="CK123">
        <v>1934</v>
      </c>
    </row>
    <row r="124" spans="78:89" x14ac:dyDescent="0.25">
      <c r="BZ124" s="55" t="s">
        <v>256</v>
      </c>
      <c r="CK124">
        <v>1933</v>
      </c>
    </row>
    <row r="125" spans="78:89" x14ac:dyDescent="0.25">
      <c r="BZ125" s="55" t="s">
        <v>257</v>
      </c>
      <c r="CK125">
        <v>1932</v>
      </c>
    </row>
    <row r="126" spans="78:89" x14ac:dyDescent="0.25">
      <c r="BZ126" s="55" t="s">
        <v>258</v>
      </c>
      <c r="CK126">
        <v>1931</v>
      </c>
    </row>
    <row r="127" spans="78:89" x14ac:dyDescent="0.25">
      <c r="BZ127" s="55" t="s">
        <v>259</v>
      </c>
      <c r="CK127">
        <v>1930</v>
      </c>
    </row>
    <row r="128" spans="78:89" x14ac:dyDescent="0.25">
      <c r="BZ128" s="55" t="s">
        <v>260</v>
      </c>
      <c r="CK128">
        <v>1929</v>
      </c>
    </row>
    <row r="129" spans="78:89" x14ac:dyDescent="0.25">
      <c r="BZ129" s="55" t="s">
        <v>261</v>
      </c>
      <c r="CK129">
        <v>1928</v>
      </c>
    </row>
    <row r="130" spans="78:89" x14ac:dyDescent="0.25">
      <c r="BZ130" s="55" t="s">
        <v>262</v>
      </c>
      <c r="CK130">
        <v>1927</v>
      </c>
    </row>
    <row r="131" spans="78:89" x14ac:dyDescent="0.25">
      <c r="BZ131" s="55" t="s">
        <v>263</v>
      </c>
      <c r="CK131">
        <v>1926</v>
      </c>
    </row>
    <row r="132" spans="78:89" x14ac:dyDescent="0.25">
      <c r="BZ132" s="55" t="s">
        <v>264</v>
      </c>
      <c r="CK132">
        <v>1925</v>
      </c>
    </row>
    <row r="133" spans="78:89" x14ac:dyDescent="0.25">
      <c r="BZ133" s="55" t="s">
        <v>265</v>
      </c>
      <c r="CK133">
        <v>1924</v>
      </c>
    </row>
    <row r="134" spans="78:89" x14ac:dyDescent="0.25">
      <c r="BZ134" s="55" t="s">
        <v>266</v>
      </c>
      <c r="CK134">
        <v>1923</v>
      </c>
    </row>
    <row r="135" spans="78:89" x14ac:dyDescent="0.25">
      <c r="BZ135" s="55" t="s">
        <v>267</v>
      </c>
      <c r="CK135">
        <v>1922</v>
      </c>
    </row>
    <row r="136" spans="78:89" x14ac:dyDescent="0.25">
      <c r="BZ136" s="55" t="s">
        <v>268</v>
      </c>
      <c r="CK136">
        <v>1921</v>
      </c>
    </row>
    <row r="137" spans="78:89" x14ac:dyDescent="0.25">
      <c r="BZ137" s="55" t="s">
        <v>269</v>
      </c>
      <c r="CK137">
        <v>1920</v>
      </c>
    </row>
    <row r="138" spans="78:89" x14ac:dyDescent="0.25">
      <c r="BZ138" s="55" t="s">
        <v>270</v>
      </c>
      <c r="CK138">
        <v>1919</v>
      </c>
    </row>
    <row r="139" spans="78:89" x14ac:dyDescent="0.25">
      <c r="BZ139" s="55" t="s">
        <v>271</v>
      </c>
      <c r="CK139">
        <v>1918</v>
      </c>
    </row>
    <row r="140" spans="78:89" x14ac:dyDescent="0.25">
      <c r="BZ140" s="55" t="s">
        <v>272</v>
      </c>
      <c r="CK140">
        <v>1917</v>
      </c>
    </row>
    <row r="141" spans="78:89" x14ac:dyDescent="0.25">
      <c r="BZ141" s="55" t="s">
        <v>273</v>
      </c>
      <c r="CK141">
        <v>1916</v>
      </c>
    </row>
    <row r="142" spans="78:89" x14ac:dyDescent="0.25">
      <c r="BZ142" s="55" t="s">
        <v>274</v>
      </c>
      <c r="CK142">
        <v>1915</v>
      </c>
    </row>
    <row r="143" spans="78:89" x14ac:dyDescent="0.25">
      <c r="BZ143" s="55" t="s">
        <v>275</v>
      </c>
      <c r="CK143">
        <v>1914</v>
      </c>
    </row>
    <row r="144" spans="78:89" x14ac:dyDescent="0.25">
      <c r="BZ144" s="55" t="s">
        <v>276</v>
      </c>
      <c r="CK144">
        <v>1913</v>
      </c>
    </row>
    <row r="145" spans="78:89" x14ac:dyDescent="0.25">
      <c r="BZ145" s="55" t="s">
        <v>277</v>
      </c>
      <c r="CK145">
        <v>1912</v>
      </c>
    </row>
    <row r="146" spans="78:89" x14ac:dyDescent="0.25">
      <c r="BZ146" s="55" t="s">
        <v>278</v>
      </c>
      <c r="CK146">
        <v>1911</v>
      </c>
    </row>
    <row r="147" spans="78:89" x14ac:dyDescent="0.25">
      <c r="BZ147" s="55" t="s">
        <v>279</v>
      </c>
      <c r="CK147">
        <v>1910</v>
      </c>
    </row>
    <row r="148" spans="78:89" x14ac:dyDescent="0.25">
      <c r="BZ148" s="55" t="s">
        <v>280</v>
      </c>
      <c r="CK148">
        <v>1909</v>
      </c>
    </row>
    <row r="149" spans="78:89" x14ac:dyDescent="0.25">
      <c r="BZ149" s="55" t="s">
        <v>281</v>
      </c>
      <c r="CK149">
        <v>1908</v>
      </c>
    </row>
    <row r="150" spans="78:89" x14ac:dyDescent="0.25">
      <c r="BZ150" s="55" t="s">
        <v>282</v>
      </c>
      <c r="CK150">
        <v>1907</v>
      </c>
    </row>
    <row r="151" spans="78:89" x14ac:dyDescent="0.25">
      <c r="BZ151" s="55" t="s">
        <v>283</v>
      </c>
      <c r="CK151">
        <v>1906</v>
      </c>
    </row>
    <row r="152" spans="78:89" x14ac:dyDescent="0.25">
      <c r="BZ152" s="55" t="s">
        <v>284</v>
      </c>
      <c r="CK152">
        <v>1905</v>
      </c>
    </row>
    <row r="153" spans="78:89" x14ac:dyDescent="0.25">
      <c r="BZ153" s="55" t="s">
        <v>285</v>
      </c>
      <c r="CK153">
        <v>1904</v>
      </c>
    </row>
    <row r="154" spans="78:89" x14ac:dyDescent="0.25">
      <c r="BZ154" s="55" t="s">
        <v>286</v>
      </c>
      <c r="CK154">
        <v>1903</v>
      </c>
    </row>
    <row r="155" spans="78:89" x14ac:dyDescent="0.25">
      <c r="BZ155" s="55" t="s">
        <v>287</v>
      </c>
      <c r="CK155">
        <v>1902</v>
      </c>
    </row>
    <row r="156" spans="78:89" x14ac:dyDescent="0.25">
      <c r="BZ156" s="55" t="s">
        <v>288</v>
      </c>
      <c r="CK156">
        <v>1901</v>
      </c>
    </row>
    <row r="157" spans="78:89" x14ac:dyDescent="0.25">
      <c r="BZ157" s="55" t="s">
        <v>289</v>
      </c>
      <c r="CK157">
        <v>1900</v>
      </c>
    </row>
    <row r="158" spans="78:89" x14ac:dyDescent="0.25">
      <c r="BZ158" s="55" t="s">
        <v>290</v>
      </c>
      <c r="CK158">
        <v>1899</v>
      </c>
    </row>
    <row r="159" spans="78:89" x14ac:dyDescent="0.25">
      <c r="BZ159" s="55" t="s">
        <v>291</v>
      </c>
    </row>
    <row r="160" spans="78:89" x14ac:dyDescent="0.25">
      <c r="BZ160" s="55" t="s">
        <v>292</v>
      </c>
    </row>
    <row r="161" spans="78:78" x14ac:dyDescent="0.25">
      <c r="BZ161" s="55" t="s">
        <v>293</v>
      </c>
    </row>
    <row r="162" spans="78:78" x14ac:dyDescent="0.25">
      <c r="BZ162" s="55" t="s">
        <v>294</v>
      </c>
    </row>
    <row r="163" spans="78:78" x14ac:dyDescent="0.25">
      <c r="BZ163" s="55" t="s">
        <v>295</v>
      </c>
    </row>
    <row r="164" spans="78:78" x14ac:dyDescent="0.25">
      <c r="BZ164" s="55" t="s">
        <v>296</v>
      </c>
    </row>
    <row r="165" spans="78:78" x14ac:dyDescent="0.25">
      <c r="BZ165" s="55" t="s">
        <v>297</v>
      </c>
    </row>
    <row r="166" spans="78:78" x14ac:dyDescent="0.25">
      <c r="BZ166" s="55" t="s">
        <v>298</v>
      </c>
    </row>
    <row r="167" spans="78:78" x14ac:dyDescent="0.25">
      <c r="BZ167" s="55" t="s">
        <v>299</v>
      </c>
    </row>
    <row r="168" spans="78:78" x14ac:dyDescent="0.25">
      <c r="BZ168" s="55" t="s">
        <v>300</v>
      </c>
    </row>
    <row r="169" spans="78:78" x14ac:dyDescent="0.25">
      <c r="BZ169" s="55" t="s">
        <v>301</v>
      </c>
    </row>
    <row r="170" spans="78:78" x14ac:dyDescent="0.25">
      <c r="BZ170" s="55" t="s">
        <v>302</v>
      </c>
    </row>
    <row r="171" spans="78:78" x14ac:dyDescent="0.25">
      <c r="BZ171" s="55" t="s">
        <v>303</v>
      </c>
    </row>
    <row r="172" spans="78:78" x14ac:dyDescent="0.25">
      <c r="BZ172" s="55" t="s">
        <v>304</v>
      </c>
    </row>
    <row r="173" spans="78:78" x14ac:dyDescent="0.25">
      <c r="BZ173" s="55" t="s">
        <v>305</v>
      </c>
    </row>
    <row r="174" spans="78:78" x14ac:dyDescent="0.25">
      <c r="BZ174" s="55" t="s">
        <v>306</v>
      </c>
    </row>
    <row r="175" spans="78:78" x14ac:dyDescent="0.25">
      <c r="BZ175" s="55" t="s">
        <v>307</v>
      </c>
    </row>
    <row r="176" spans="78:78" x14ac:dyDescent="0.25">
      <c r="BZ176" s="55" t="s">
        <v>308</v>
      </c>
    </row>
    <row r="177" spans="78:78" x14ac:dyDescent="0.25">
      <c r="BZ177" s="55" t="s">
        <v>309</v>
      </c>
    </row>
    <row r="178" spans="78:78" x14ac:dyDescent="0.25">
      <c r="BZ178" s="55" t="s">
        <v>310</v>
      </c>
    </row>
    <row r="179" spans="78:78" x14ac:dyDescent="0.25">
      <c r="BZ179" s="55" t="s">
        <v>311</v>
      </c>
    </row>
    <row r="180" spans="78:78" x14ac:dyDescent="0.25">
      <c r="BZ180" s="55" t="s">
        <v>312</v>
      </c>
    </row>
    <row r="181" spans="78:78" x14ac:dyDescent="0.25">
      <c r="BZ181" s="55" t="s">
        <v>313</v>
      </c>
    </row>
    <row r="182" spans="78:78" x14ac:dyDescent="0.25">
      <c r="BZ182" s="55" t="s">
        <v>314</v>
      </c>
    </row>
    <row r="183" spans="78:78" x14ac:dyDescent="0.25">
      <c r="BZ183" s="55" t="s">
        <v>315</v>
      </c>
    </row>
    <row r="184" spans="78:78" x14ac:dyDescent="0.25">
      <c r="BZ184" s="55" t="s">
        <v>316</v>
      </c>
    </row>
    <row r="185" spans="78:78" x14ac:dyDescent="0.25">
      <c r="BZ185" s="55" t="s">
        <v>317</v>
      </c>
    </row>
    <row r="186" spans="78:78" x14ac:dyDescent="0.25">
      <c r="BZ186" s="55" t="s">
        <v>318</v>
      </c>
    </row>
    <row r="187" spans="78:78" x14ac:dyDescent="0.25">
      <c r="BZ187" s="55" t="s">
        <v>319</v>
      </c>
    </row>
    <row r="188" spans="78:78" x14ac:dyDescent="0.25">
      <c r="BZ188" s="55" t="s">
        <v>320</v>
      </c>
    </row>
    <row r="189" spans="78:78" x14ac:dyDescent="0.25">
      <c r="BZ189" s="55" t="s">
        <v>321</v>
      </c>
    </row>
    <row r="190" spans="78:78" x14ac:dyDescent="0.25">
      <c r="BZ190" s="55" t="s">
        <v>322</v>
      </c>
    </row>
    <row r="191" spans="78:78" x14ac:dyDescent="0.25">
      <c r="BZ191" s="55" t="s">
        <v>323</v>
      </c>
    </row>
    <row r="192" spans="78:78" x14ac:dyDescent="0.25">
      <c r="BZ192" s="55" t="s">
        <v>324</v>
      </c>
    </row>
    <row r="193" spans="78:78" x14ac:dyDescent="0.25">
      <c r="BZ193" s="55" t="s">
        <v>325</v>
      </c>
    </row>
    <row r="194" spans="78:78" x14ac:dyDescent="0.25">
      <c r="BZ194" s="55" t="s">
        <v>326</v>
      </c>
    </row>
    <row r="195" spans="78:78" x14ac:dyDescent="0.25">
      <c r="BZ195" s="55" t="s">
        <v>327</v>
      </c>
    </row>
    <row r="196" spans="78:78" x14ac:dyDescent="0.25">
      <c r="BZ196" s="55" t="s">
        <v>328</v>
      </c>
    </row>
    <row r="197" spans="78:78" x14ac:dyDescent="0.25">
      <c r="BZ197" s="55" t="s">
        <v>329</v>
      </c>
    </row>
    <row r="198" spans="78:78" x14ac:dyDescent="0.25">
      <c r="BZ198" s="55" t="s">
        <v>330</v>
      </c>
    </row>
    <row r="199" spans="78:78" x14ac:dyDescent="0.25">
      <c r="BZ199" s="55" t="s">
        <v>331</v>
      </c>
    </row>
    <row r="200" spans="78:78" x14ac:dyDescent="0.25">
      <c r="BZ200" s="55" t="s">
        <v>332</v>
      </c>
    </row>
    <row r="201" spans="78:78" x14ac:dyDescent="0.25">
      <c r="BZ201" s="55" t="s">
        <v>333</v>
      </c>
    </row>
    <row r="202" spans="78:78" x14ac:dyDescent="0.25">
      <c r="BZ202" s="55" t="s">
        <v>334</v>
      </c>
    </row>
    <row r="203" spans="78:78" x14ac:dyDescent="0.25">
      <c r="BZ203" s="55" t="s">
        <v>335</v>
      </c>
    </row>
    <row r="204" spans="78:78" x14ac:dyDescent="0.25">
      <c r="BZ204" s="55" t="s">
        <v>336</v>
      </c>
    </row>
    <row r="205" spans="78:78" x14ac:dyDescent="0.25">
      <c r="BZ205" s="55" t="s">
        <v>337</v>
      </c>
    </row>
    <row r="206" spans="78:78" x14ac:dyDescent="0.25">
      <c r="BZ206" s="55" t="s">
        <v>338</v>
      </c>
    </row>
    <row r="207" spans="78:78" x14ac:dyDescent="0.25">
      <c r="BZ207" s="55" t="s">
        <v>339</v>
      </c>
    </row>
    <row r="208" spans="78:78" x14ac:dyDescent="0.25">
      <c r="BZ208" s="55" t="s">
        <v>340</v>
      </c>
    </row>
    <row r="209" spans="78:89" x14ac:dyDescent="0.25">
      <c r="BZ209" s="55" t="s">
        <v>341</v>
      </c>
    </row>
    <row r="210" spans="78:89" x14ac:dyDescent="0.25">
      <c r="BZ210" s="55" t="s">
        <v>342</v>
      </c>
    </row>
    <row r="211" spans="78:89" x14ac:dyDescent="0.25">
      <c r="BZ211" s="55" t="s">
        <v>343</v>
      </c>
    </row>
    <row r="212" spans="78:89" x14ac:dyDescent="0.25">
      <c r="BZ212" s="55" t="s">
        <v>344</v>
      </c>
    </row>
    <row r="213" spans="78:89" x14ac:dyDescent="0.25">
      <c r="BZ213" s="55" t="s">
        <v>345</v>
      </c>
    </row>
    <row r="214" spans="78:89" x14ac:dyDescent="0.25">
      <c r="BZ214" s="55" t="s">
        <v>346</v>
      </c>
    </row>
    <row r="215" spans="78:89" x14ac:dyDescent="0.25">
      <c r="BZ215" s="55" t="s">
        <v>347</v>
      </c>
      <c r="CH215" t="s">
        <v>348</v>
      </c>
      <c r="CI215" t="s">
        <v>349</v>
      </c>
      <c r="CJ215" t="s">
        <v>350</v>
      </c>
      <c r="CK215" t="s">
        <v>351</v>
      </c>
    </row>
    <row r="216" spans="78:89" x14ac:dyDescent="0.25">
      <c r="BZ216" s="55" t="s">
        <v>352</v>
      </c>
      <c r="CH216">
        <v>1</v>
      </c>
      <c r="CI216">
        <v>1</v>
      </c>
      <c r="CJ216">
        <v>2018</v>
      </c>
      <c r="CK216">
        <v>2018</v>
      </c>
    </row>
    <row r="217" spans="78:89" x14ac:dyDescent="0.25">
      <c r="BZ217" s="55" t="s">
        <v>353</v>
      </c>
      <c r="CH217">
        <v>2</v>
      </c>
      <c r="CI217">
        <v>2</v>
      </c>
      <c r="CJ217">
        <v>2019</v>
      </c>
      <c r="CK217">
        <v>2017</v>
      </c>
    </row>
    <row r="218" spans="78:89" x14ac:dyDescent="0.25">
      <c r="BZ218" s="55" t="s">
        <v>354</v>
      </c>
      <c r="CH218">
        <v>3</v>
      </c>
      <c r="CI218">
        <v>3</v>
      </c>
      <c r="CJ218">
        <v>2020</v>
      </c>
      <c r="CK218">
        <v>2016</v>
      </c>
    </row>
    <row r="219" spans="78:89" x14ac:dyDescent="0.25">
      <c r="BZ219" s="55" t="s">
        <v>355</v>
      </c>
      <c r="CH219">
        <v>4</v>
      </c>
      <c r="CI219">
        <v>4</v>
      </c>
      <c r="CK219">
        <v>2015</v>
      </c>
    </row>
    <row r="220" spans="78:89" x14ac:dyDescent="0.25">
      <c r="BZ220" s="55" t="s">
        <v>356</v>
      </c>
      <c r="CH220">
        <v>5</v>
      </c>
      <c r="CI220">
        <v>5</v>
      </c>
      <c r="CK220">
        <v>2014</v>
      </c>
    </row>
    <row r="221" spans="78:89" x14ac:dyDescent="0.25">
      <c r="BZ221" s="55" t="s">
        <v>357</v>
      </c>
      <c r="CH221">
        <v>6</v>
      </c>
      <c r="CI221">
        <v>6</v>
      </c>
      <c r="CK221">
        <v>2013</v>
      </c>
    </row>
    <row r="222" spans="78:89" x14ac:dyDescent="0.25">
      <c r="BZ222" s="55" t="s">
        <v>358</v>
      </c>
      <c r="CH222">
        <v>7</v>
      </c>
      <c r="CI222">
        <v>7</v>
      </c>
      <c r="CK222">
        <v>2012</v>
      </c>
    </row>
    <row r="223" spans="78:89" x14ac:dyDescent="0.25">
      <c r="BZ223" s="55" t="s">
        <v>359</v>
      </c>
      <c r="CH223">
        <v>8</v>
      </c>
      <c r="CI223">
        <v>8</v>
      </c>
      <c r="CK223">
        <v>2011</v>
      </c>
    </row>
    <row r="224" spans="78:89" x14ac:dyDescent="0.25">
      <c r="BZ224" s="55" t="s">
        <v>360</v>
      </c>
      <c r="CH224">
        <v>9</v>
      </c>
      <c r="CI224">
        <v>9</v>
      </c>
      <c r="CK224">
        <v>2010</v>
      </c>
    </row>
    <row r="225" spans="78:89" x14ac:dyDescent="0.25">
      <c r="BZ225" s="55" t="s">
        <v>361</v>
      </c>
      <c r="CH225">
        <v>10</v>
      </c>
      <c r="CI225">
        <v>10</v>
      </c>
      <c r="CK225">
        <v>2009</v>
      </c>
    </row>
    <row r="226" spans="78:89" x14ac:dyDescent="0.25">
      <c r="BZ226" s="55" t="s">
        <v>362</v>
      </c>
      <c r="CH226">
        <v>11</v>
      </c>
      <c r="CI226">
        <v>11</v>
      </c>
      <c r="CK226">
        <v>2008</v>
      </c>
    </row>
    <row r="227" spans="78:89" x14ac:dyDescent="0.25">
      <c r="BZ227" s="55" t="s">
        <v>363</v>
      </c>
      <c r="CH227">
        <v>12</v>
      </c>
      <c r="CI227">
        <v>12</v>
      </c>
      <c r="CK227">
        <v>2007</v>
      </c>
    </row>
    <row r="228" spans="78:89" x14ac:dyDescent="0.25">
      <c r="BZ228" s="55" t="s">
        <v>364</v>
      </c>
      <c r="CH228">
        <v>13</v>
      </c>
      <c r="CK228">
        <v>2006</v>
      </c>
    </row>
    <row r="229" spans="78:89" x14ac:dyDescent="0.25">
      <c r="BZ229" s="55" t="s">
        <v>365</v>
      </c>
      <c r="CH229">
        <v>14</v>
      </c>
      <c r="CK229">
        <v>2005</v>
      </c>
    </row>
    <row r="230" spans="78:89" x14ac:dyDescent="0.25">
      <c r="BZ230" s="55" t="s">
        <v>366</v>
      </c>
      <c r="CH230">
        <v>15</v>
      </c>
      <c r="CK230">
        <v>2004</v>
      </c>
    </row>
    <row r="231" spans="78:89" x14ac:dyDescent="0.25">
      <c r="BZ231" s="55" t="s">
        <v>367</v>
      </c>
      <c r="CH231">
        <v>16</v>
      </c>
      <c r="CK231">
        <v>2003</v>
      </c>
    </row>
    <row r="232" spans="78:89" x14ac:dyDescent="0.25">
      <c r="BZ232" s="55" t="s">
        <v>368</v>
      </c>
      <c r="CH232">
        <v>17</v>
      </c>
      <c r="CK232">
        <v>2002</v>
      </c>
    </row>
    <row r="233" spans="78:89" x14ac:dyDescent="0.25">
      <c r="BZ233" s="55" t="s">
        <v>369</v>
      </c>
      <c r="CH233">
        <v>18</v>
      </c>
      <c r="CK233">
        <v>2001</v>
      </c>
    </row>
    <row r="234" spans="78:89" x14ac:dyDescent="0.25">
      <c r="BZ234" s="55" t="s">
        <v>370</v>
      </c>
      <c r="CH234">
        <v>19</v>
      </c>
      <c r="CK234">
        <v>2000</v>
      </c>
    </row>
    <row r="235" spans="78:89" x14ac:dyDescent="0.25">
      <c r="BZ235" s="55" t="s">
        <v>371</v>
      </c>
      <c r="CH235">
        <v>20</v>
      </c>
      <c r="CK235">
        <v>1999</v>
      </c>
    </row>
    <row r="236" spans="78:89" x14ac:dyDescent="0.25">
      <c r="BZ236" s="55" t="s">
        <v>372</v>
      </c>
      <c r="CH236">
        <v>21</v>
      </c>
      <c r="CK236">
        <v>1998</v>
      </c>
    </row>
    <row r="237" spans="78:89" x14ac:dyDescent="0.25">
      <c r="BZ237" s="55" t="s">
        <v>373</v>
      </c>
      <c r="CH237">
        <v>22</v>
      </c>
      <c r="CK237">
        <v>1997</v>
      </c>
    </row>
    <row r="238" spans="78:89" x14ac:dyDescent="0.25">
      <c r="BZ238" s="55" t="s">
        <v>374</v>
      </c>
      <c r="CH238">
        <v>23</v>
      </c>
      <c r="CK238">
        <v>1996</v>
      </c>
    </row>
    <row r="239" spans="78:89" x14ac:dyDescent="0.25">
      <c r="BZ239" s="55" t="s">
        <v>375</v>
      </c>
      <c r="CH239">
        <v>24</v>
      </c>
      <c r="CK239">
        <v>1995</v>
      </c>
    </row>
    <row r="240" spans="78:89" x14ac:dyDescent="0.25">
      <c r="BZ240" s="55" t="s">
        <v>376</v>
      </c>
      <c r="CH240">
        <v>25</v>
      </c>
      <c r="CK240">
        <v>1994</v>
      </c>
    </row>
    <row r="241" spans="78:89" x14ac:dyDescent="0.25">
      <c r="BZ241" s="55" t="s">
        <v>377</v>
      </c>
      <c r="CH241">
        <v>26</v>
      </c>
      <c r="CK241">
        <v>1993</v>
      </c>
    </row>
    <row r="242" spans="78:89" x14ac:dyDescent="0.25">
      <c r="BZ242" s="55" t="s">
        <v>378</v>
      </c>
      <c r="CH242">
        <v>27</v>
      </c>
      <c r="CK242">
        <v>1992</v>
      </c>
    </row>
    <row r="243" spans="78:89" x14ac:dyDescent="0.25">
      <c r="BZ243" s="55" t="s">
        <v>379</v>
      </c>
      <c r="CH243">
        <v>28</v>
      </c>
      <c r="CK243">
        <v>1991</v>
      </c>
    </row>
    <row r="244" spans="78:89" x14ac:dyDescent="0.25">
      <c r="BZ244" s="55" t="s">
        <v>380</v>
      </c>
      <c r="CH244">
        <v>29</v>
      </c>
      <c r="CK244">
        <v>1990</v>
      </c>
    </row>
    <row r="245" spans="78:89" x14ac:dyDescent="0.25">
      <c r="BZ245" s="55" t="s">
        <v>381</v>
      </c>
      <c r="CH245">
        <v>30</v>
      </c>
      <c r="CK245">
        <v>1989</v>
      </c>
    </row>
    <row r="246" spans="78:89" x14ac:dyDescent="0.25">
      <c r="BZ246" s="55" t="s">
        <v>382</v>
      </c>
      <c r="CH246">
        <v>31</v>
      </c>
      <c r="CK246">
        <v>1988</v>
      </c>
    </row>
    <row r="247" spans="78:89" x14ac:dyDescent="0.25">
      <c r="BZ247" s="55" t="s">
        <v>383</v>
      </c>
      <c r="CK247">
        <v>1987</v>
      </c>
    </row>
    <row r="248" spans="78:89" x14ac:dyDescent="0.25">
      <c r="BZ248" s="55" t="s">
        <v>384</v>
      </c>
      <c r="CK248">
        <v>1986</v>
      </c>
    </row>
    <row r="249" spans="78:89" x14ac:dyDescent="0.25">
      <c r="BZ249" s="55" t="s">
        <v>385</v>
      </c>
      <c r="CK249">
        <v>1985</v>
      </c>
    </row>
    <row r="250" spans="78:89" x14ac:dyDescent="0.25">
      <c r="BZ250" s="55" t="s">
        <v>386</v>
      </c>
      <c r="CK250">
        <v>1984</v>
      </c>
    </row>
    <row r="251" spans="78:89" x14ac:dyDescent="0.25">
      <c r="BZ251" s="55" t="s">
        <v>387</v>
      </c>
      <c r="CK251">
        <v>1983</v>
      </c>
    </row>
    <row r="252" spans="78:89" x14ac:dyDescent="0.25">
      <c r="BZ252" s="55" t="s">
        <v>388</v>
      </c>
      <c r="CK252">
        <v>1982</v>
      </c>
    </row>
    <row r="253" spans="78:89" x14ac:dyDescent="0.25">
      <c r="BZ253" s="55" t="s">
        <v>389</v>
      </c>
      <c r="CK253">
        <v>1981</v>
      </c>
    </row>
    <row r="254" spans="78:89" x14ac:dyDescent="0.25">
      <c r="BZ254" s="55" t="s">
        <v>390</v>
      </c>
      <c r="CK254">
        <v>1980</v>
      </c>
    </row>
    <row r="255" spans="78:89" x14ac:dyDescent="0.25">
      <c r="BZ255" s="55" t="s">
        <v>391</v>
      </c>
      <c r="CK255">
        <v>1979</v>
      </c>
    </row>
    <row r="256" spans="78:89" x14ac:dyDescent="0.25">
      <c r="BZ256" s="55" t="s">
        <v>392</v>
      </c>
      <c r="CK256">
        <v>1978</v>
      </c>
    </row>
    <row r="257" spans="78:89" x14ac:dyDescent="0.25">
      <c r="BZ257" s="55" t="s">
        <v>393</v>
      </c>
      <c r="CK257">
        <v>1977</v>
      </c>
    </row>
    <row r="258" spans="78:89" x14ac:dyDescent="0.25">
      <c r="BZ258" s="55" t="s">
        <v>394</v>
      </c>
      <c r="CK258">
        <v>1976</v>
      </c>
    </row>
    <row r="259" spans="78:89" x14ac:dyDescent="0.25">
      <c r="BZ259" s="55" t="s">
        <v>395</v>
      </c>
      <c r="CK259">
        <v>1975</v>
      </c>
    </row>
    <row r="260" spans="78:89" x14ac:dyDescent="0.25">
      <c r="BZ260" s="55" t="s">
        <v>396</v>
      </c>
      <c r="CK260">
        <v>1974</v>
      </c>
    </row>
    <row r="261" spans="78:89" x14ac:dyDescent="0.25">
      <c r="BZ261" s="55" t="s">
        <v>397</v>
      </c>
      <c r="CK261">
        <v>1973</v>
      </c>
    </row>
    <row r="262" spans="78:89" x14ac:dyDescent="0.25">
      <c r="BZ262" s="55" t="s">
        <v>398</v>
      </c>
      <c r="CK262">
        <v>1972</v>
      </c>
    </row>
    <row r="263" spans="78:89" x14ac:dyDescent="0.25">
      <c r="BZ263" s="55" t="s">
        <v>399</v>
      </c>
      <c r="CK263">
        <v>1971</v>
      </c>
    </row>
    <row r="264" spans="78:89" x14ac:dyDescent="0.25">
      <c r="BZ264" s="55" t="s">
        <v>400</v>
      </c>
      <c r="CK264">
        <v>1970</v>
      </c>
    </row>
    <row r="265" spans="78:89" x14ac:dyDescent="0.25">
      <c r="BZ265" s="55" t="s">
        <v>401</v>
      </c>
      <c r="CK265">
        <v>1969</v>
      </c>
    </row>
    <row r="266" spans="78:89" x14ac:dyDescent="0.25">
      <c r="BZ266" s="55" t="s">
        <v>402</v>
      </c>
      <c r="CK266">
        <v>1968</v>
      </c>
    </row>
    <row r="267" spans="78:89" x14ac:dyDescent="0.25">
      <c r="BZ267" s="55" t="s">
        <v>403</v>
      </c>
      <c r="CK267">
        <v>1967</v>
      </c>
    </row>
    <row r="268" spans="78:89" x14ac:dyDescent="0.25">
      <c r="BZ268" s="55" t="s">
        <v>404</v>
      </c>
      <c r="CK268">
        <v>1966</v>
      </c>
    </row>
    <row r="269" spans="78:89" x14ac:dyDescent="0.25">
      <c r="BZ269" s="55" t="s">
        <v>405</v>
      </c>
      <c r="CK269">
        <v>1965</v>
      </c>
    </row>
    <row r="270" spans="78:89" x14ac:dyDescent="0.25">
      <c r="BZ270" s="55" t="s">
        <v>406</v>
      </c>
      <c r="CK270">
        <v>1964</v>
      </c>
    </row>
    <row r="271" spans="78:89" x14ac:dyDescent="0.25">
      <c r="BZ271" s="55" t="s">
        <v>407</v>
      </c>
      <c r="CK271">
        <v>1963</v>
      </c>
    </row>
    <row r="272" spans="78:89" x14ac:dyDescent="0.25">
      <c r="BZ272" s="55" t="s">
        <v>408</v>
      </c>
      <c r="CK272">
        <v>1962</v>
      </c>
    </row>
    <row r="273" spans="78:89" x14ac:dyDescent="0.25">
      <c r="BZ273" s="55" t="s">
        <v>409</v>
      </c>
      <c r="CK273">
        <v>1961</v>
      </c>
    </row>
    <row r="274" spans="78:89" x14ac:dyDescent="0.25">
      <c r="BZ274" s="55" t="s">
        <v>410</v>
      </c>
      <c r="CK274">
        <v>1960</v>
      </c>
    </row>
    <row r="275" spans="78:89" x14ac:dyDescent="0.25">
      <c r="BZ275" s="55" t="s">
        <v>411</v>
      </c>
      <c r="CK275">
        <v>1959</v>
      </c>
    </row>
    <row r="276" spans="78:89" x14ac:dyDescent="0.25">
      <c r="BZ276" s="55" t="s">
        <v>412</v>
      </c>
      <c r="CK276">
        <v>1958</v>
      </c>
    </row>
    <row r="277" spans="78:89" x14ac:dyDescent="0.25">
      <c r="BZ277" s="55" t="s">
        <v>413</v>
      </c>
      <c r="CK277">
        <v>1957</v>
      </c>
    </row>
    <row r="278" spans="78:89" x14ac:dyDescent="0.25">
      <c r="BZ278" s="55" t="s">
        <v>414</v>
      </c>
      <c r="CK278">
        <v>1956</v>
      </c>
    </row>
    <row r="279" spans="78:89" x14ac:dyDescent="0.25">
      <c r="BZ279" s="55" t="s">
        <v>415</v>
      </c>
      <c r="CK279">
        <v>1955</v>
      </c>
    </row>
    <row r="280" spans="78:89" x14ac:dyDescent="0.25">
      <c r="BZ280" s="55" t="s">
        <v>416</v>
      </c>
      <c r="CK280">
        <v>1954</v>
      </c>
    </row>
    <row r="281" spans="78:89" x14ac:dyDescent="0.25">
      <c r="BZ281" s="55" t="s">
        <v>417</v>
      </c>
      <c r="CK281">
        <v>1953</v>
      </c>
    </row>
    <row r="282" spans="78:89" x14ac:dyDescent="0.25">
      <c r="BZ282" s="55" t="s">
        <v>418</v>
      </c>
      <c r="CK282">
        <v>1952</v>
      </c>
    </row>
    <row r="283" spans="78:89" x14ac:dyDescent="0.25">
      <c r="BZ283" s="55" t="s">
        <v>419</v>
      </c>
      <c r="CK283">
        <v>1951</v>
      </c>
    </row>
    <row r="284" spans="78:89" x14ac:dyDescent="0.25">
      <c r="BZ284" s="55" t="s">
        <v>420</v>
      </c>
      <c r="CK284">
        <v>1950</v>
      </c>
    </row>
    <row r="285" spans="78:89" x14ac:dyDescent="0.25">
      <c r="BZ285" s="55" t="s">
        <v>421</v>
      </c>
      <c r="CK285">
        <v>1949</v>
      </c>
    </row>
    <row r="286" spans="78:89" x14ac:dyDescent="0.25">
      <c r="BZ286" s="55" t="s">
        <v>422</v>
      </c>
      <c r="CK286">
        <v>1948</v>
      </c>
    </row>
    <row r="287" spans="78:89" x14ac:dyDescent="0.25">
      <c r="BZ287" s="55" t="s">
        <v>423</v>
      </c>
      <c r="CK287">
        <v>1947</v>
      </c>
    </row>
    <row r="288" spans="78:89" x14ac:dyDescent="0.25">
      <c r="BZ288" s="55" t="s">
        <v>424</v>
      </c>
      <c r="CK288">
        <v>1946</v>
      </c>
    </row>
    <row r="289" spans="78:89" x14ac:dyDescent="0.25">
      <c r="BZ289" s="55" t="s">
        <v>425</v>
      </c>
      <c r="CK289">
        <v>1945</v>
      </c>
    </row>
    <row r="290" spans="78:89" x14ac:dyDescent="0.25">
      <c r="BZ290" s="55" t="s">
        <v>426</v>
      </c>
      <c r="CK290">
        <v>1944</v>
      </c>
    </row>
    <row r="291" spans="78:89" x14ac:dyDescent="0.25">
      <c r="BZ291" s="55" t="s">
        <v>427</v>
      </c>
      <c r="CK291">
        <v>1943</v>
      </c>
    </row>
    <row r="292" spans="78:89" x14ac:dyDescent="0.25">
      <c r="BZ292" s="55" t="s">
        <v>428</v>
      </c>
      <c r="CK292">
        <v>1942</v>
      </c>
    </row>
    <row r="293" spans="78:89" x14ac:dyDescent="0.25">
      <c r="BZ293" s="55" t="s">
        <v>429</v>
      </c>
      <c r="CK293">
        <v>1941</v>
      </c>
    </row>
    <row r="294" spans="78:89" x14ac:dyDescent="0.25">
      <c r="BZ294" s="55" t="s">
        <v>430</v>
      </c>
      <c r="CK294">
        <v>1940</v>
      </c>
    </row>
    <row r="295" spans="78:89" x14ac:dyDescent="0.25">
      <c r="BZ295" s="55" t="s">
        <v>431</v>
      </c>
      <c r="CK295">
        <v>1939</v>
      </c>
    </row>
    <row r="296" spans="78:89" x14ac:dyDescent="0.25">
      <c r="BZ296" s="55" t="s">
        <v>432</v>
      </c>
      <c r="CK296">
        <v>1938</v>
      </c>
    </row>
    <row r="297" spans="78:89" x14ac:dyDescent="0.25">
      <c r="BZ297" s="55" t="s">
        <v>433</v>
      </c>
      <c r="CK297">
        <v>1937</v>
      </c>
    </row>
    <row r="298" spans="78:89" x14ac:dyDescent="0.25">
      <c r="BZ298" s="55" t="s">
        <v>434</v>
      </c>
      <c r="CK298">
        <v>1936</v>
      </c>
    </row>
    <row r="299" spans="78:89" x14ac:dyDescent="0.25">
      <c r="BZ299" s="55" t="s">
        <v>435</v>
      </c>
      <c r="CK299">
        <v>1935</v>
      </c>
    </row>
    <row r="300" spans="78:89" x14ac:dyDescent="0.25">
      <c r="BZ300" s="55" t="s">
        <v>436</v>
      </c>
      <c r="CK300">
        <v>1934</v>
      </c>
    </row>
    <row r="301" spans="78:89" x14ac:dyDescent="0.25">
      <c r="BZ301" s="55" t="s">
        <v>437</v>
      </c>
      <c r="CK301">
        <v>1933</v>
      </c>
    </row>
    <row r="302" spans="78:89" x14ac:dyDescent="0.25">
      <c r="BZ302" s="55" t="s">
        <v>438</v>
      </c>
      <c r="CK302">
        <v>1932</v>
      </c>
    </row>
    <row r="303" spans="78:89" x14ac:dyDescent="0.25">
      <c r="BZ303" s="55" t="s">
        <v>439</v>
      </c>
      <c r="CK303">
        <v>1931</v>
      </c>
    </row>
    <row r="304" spans="78:89" x14ac:dyDescent="0.25">
      <c r="BZ304" s="55" t="s">
        <v>440</v>
      </c>
      <c r="CK304">
        <v>1930</v>
      </c>
    </row>
    <row r="305" spans="78:89" x14ac:dyDescent="0.25">
      <c r="BZ305" s="55" t="s">
        <v>441</v>
      </c>
      <c r="CK305">
        <v>1929</v>
      </c>
    </row>
    <row r="306" spans="78:89" x14ac:dyDescent="0.25">
      <c r="BZ306" s="55" t="s">
        <v>442</v>
      </c>
      <c r="CK306">
        <v>1928</v>
      </c>
    </row>
    <row r="307" spans="78:89" x14ac:dyDescent="0.25">
      <c r="BZ307" s="55" t="s">
        <v>443</v>
      </c>
      <c r="CK307">
        <v>1927</v>
      </c>
    </row>
    <row r="308" spans="78:89" x14ac:dyDescent="0.25">
      <c r="BZ308" s="55" t="s">
        <v>444</v>
      </c>
      <c r="CK308">
        <v>1926</v>
      </c>
    </row>
    <row r="309" spans="78:89" x14ac:dyDescent="0.25">
      <c r="BZ309" s="55" t="s">
        <v>445</v>
      </c>
      <c r="CK309">
        <v>1925</v>
      </c>
    </row>
    <row r="310" spans="78:89" x14ac:dyDescent="0.25">
      <c r="BZ310" s="55" t="s">
        <v>446</v>
      </c>
      <c r="CK310">
        <v>1924</v>
      </c>
    </row>
    <row r="311" spans="78:89" x14ac:dyDescent="0.25">
      <c r="BZ311" s="55" t="s">
        <v>447</v>
      </c>
      <c r="CK311">
        <v>1923</v>
      </c>
    </row>
    <row r="312" spans="78:89" x14ac:dyDescent="0.25">
      <c r="BZ312" s="55" t="s">
        <v>448</v>
      </c>
      <c r="CK312">
        <v>1922</v>
      </c>
    </row>
    <row r="313" spans="78:89" x14ac:dyDescent="0.25">
      <c r="BZ313" s="55" t="s">
        <v>449</v>
      </c>
      <c r="CK313">
        <v>1921</v>
      </c>
    </row>
    <row r="314" spans="78:89" x14ac:dyDescent="0.25">
      <c r="BZ314" s="55" t="s">
        <v>450</v>
      </c>
      <c r="CK314">
        <v>1920</v>
      </c>
    </row>
    <row r="315" spans="78:89" x14ac:dyDescent="0.25">
      <c r="BZ315" s="55" t="s">
        <v>451</v>
      </c>
      <c r="CK315">
        <v>1919</v>
      </c>
    </row>
    <row r="316" spans="78:89" x14ac:dyDescent="0.25">
      <c r="BZ316" s="55" t="s">
        <v>452</v>
      </c>
      <c r="CK316">
        <v>1918</v>
      </c>
    </row>
    <row r="317" spans="78:89" x14ac:dyDescent="0.25">
      <c r="BZ317" s="55" t="s">
        <v>453</v>
      </c>
      <c r="CK317">
        <v>1917</v>
      </c>
    </row>
    <row r="318" spans="78:89" x14ac:dyDescent="0.25">
      <c r="BZ318" s="55" t="s">
        <v>454</v>
      </c>
      <c r="CK318">
        <v>1916</v>
      </c>
    </row>
    <row r="319" spans="78:89" x14ac:dyDescent="0.25">
      <c r="BZ319" s="55" t="s">
        <v>455</v>
      </c>
      <c r="CK319">
        <v>1915</v>
      </c>
    </row>
    <row r="320" spans="78:89" x14ac:dyDescent="0.25">
      <c r="BZ320" s="55" t="s">
        <v>456</v>
      </c>
      <c r="CK320">
        <v>1914</v>
      </c>
    </row>
    <row r="321" spans="78:89" x14ac:dyDescent="0.25">
      <c r="BZ321" s="55" t="s">
        <v>457</v>
      </c>
      <c r="CK321">
        <v>1913</v>
      </c>
    </row>
    <row r="322" spans="78:89" x14ac:dyDescent="0.25">
      <c r="BZ322" s="55" t="s">
        <v>458</v>
      </c>
      <c r="CK322">
        <v>1912</v>
      </c>
    </row>
    <row r="323" spans="78:89" x14ac:dyDescent="0.25">
      <c r="BZ323" s="55" t="s">
        <v>459</v>
      </c>
      <c r="CK323">
        <v>1911</v>
      </c>
    </row>
    <row r="324" spans="78:89" x14ac:dyDescent="0.25">
      <c r="BZ324" s="55" t="s">
        <v>460</v>
      </c>
      <c r="CK324">
        <v>1910</v>
      </c>
    </row>
    <row r="325" spans="78:89" x14ac:dyDescent="0.25">
      <c r="BZ325" s="55" t="s">
        <v>461</v>
      </c>
      <c r="CK325">
        <v>1909</v>
      </c>
    </row>
    <row r="326" spans="78:89" x14ac:dyDescent="0.25">
      <c r="BZ326" s="55" t="s">
        <v>462</v>
      </c>
      <c r="CK326">
        <v>1908</v>
      </c>
    </row>
    <row r="327" spans="78:89" x14ac:dyDescent="0.25">
      <c r="BZ327" s="55" t="s">
        <v>463</v>
      </c>
    </row>
    <row r="328" spans="78:89" x14ac:dyDescent="0.25">
      <c r="BZ328" s="55" t="s">
        <v>464</v>
      </c>
    </row>
    <row r="329" spans="78:89" x14ac:dyDescent="0.25">
      <c r="BZ329" s="55" t="s">
        <v>465</v>
      </c>
    </row>
    <row r="330" spans="78:89" x14ac:dyDescent="0.25">
      <c r="BZ330" s="55" t="s">
        <v>466</v>
      </c>
    </row>
    <row r="331" spans="78:89" x14ac:dyDescent="0.25">
      <c r="BZ331" s="55" t="s">
        <v>467</v>
      </c>
    </row>
    <row r="332" spans="78:89" x14ac:dyDescent="0.25">
      <c r="BZ332" s="55" t="s">
        <v>468</v>
      </c>
    </row>
    <row r="333" spans="78:89" x14ac:dyDescent="0.25">
      <c r="BZ333" s="55" t="s">
        <v>469</v>
      </c>
    </row>
    <row r="334" spans="78:89" x14ac:dyDescent="0.25">
      <c r="BZ334" s="55" t="s">
        <v>470</v>
      </c>
    </row>
    <row r="335" spans="78:89" x14ac:dyDescent="0.25">
      <c r="BZ335" s="55" t="s">
        <v>471</v>
      </c>
    </row>
    <row r="336" spans="78:89" x14ac:dyDescent="0.25">
      <c r="BZ336" s="55" t="s">
        <v>472</v>
      </c>
    </row>
    <row r="337" spans="78:78" x14ac:dyDescent="0.25">
      <c r="BZ337" s="55" t="s">
        <v>473</v>
      </c>
    </row>
    <row r="338" spans="78:78" x14ac:dyDescent="0.25">
      <c r="BZ338" s="55" t="s">
        <v>474</v>
      </c>
    </row>
    <row r="339" spans="78:78" x14ac:dyDescent="0.25">
      <c r="BZ339" s="55" t="s">
        <v>475</v>
      </c>
    </row>
    <row r="340" spans="78:78" x14ac:dyDescent="0.25">
      <c r="BZ340" s="55" t="s">
        <v>476</v>
      </c>
    </row>
    <row r="341" spans="78:78" x14ac:dyDescent="0.25">
      <c r="BZ341" s="55" t="s">
        <v>477</v>
      </c>
    </row>
    <row r="342" spans="78:78" x14ac:dyDescent="0.25">
      <c r="BZ342" s="55" t="s">
        <v>478</v>
      </c>
    </row>
    <row r="343" spans="78:78" x14ac:dyDescent="0.25">
      <c r="BZ343" s="55" t="s">
        <v>479</v>
      </c>
    </row>
    <row r="344" spans="78:78" x14ac:dyDescent="0.25">
      <c r="BZ344" s="55" t="s">
        <v>480</v>
      </c>
    </row>
    <row r="345" spans="78:78" x14ac:dyDescent="0.25">
      <c r="BZ345" s="55" t="s">
        <v>481</v>
      </c>
    </row>
    <row r="346" spans="78:78" x14ac:dyDescent="0.25">
      <c r="BZ346" s="55" t="s">
        <v>482</v>
      </c>
    </row>
    <row r="347" spans="78:78" x14ac:dyDescent="0.25">
      <c r="BZ347" s="55" t="s">
        <v>483</v>
      </c>
    </row>
    <row r="348" spans="78:78" x14ac:dyDescent="0.25">
      <c r="BZ348" s="55" t="s">
        <v>484</v>
      </c>
    </row>
    <row r="349" spans="78:78" x14ac:dyDescent="0.25">
      <c r="BZ349" s="55" t="s">
        <v>38</v>
      </c>
    </row>
    <row r="350" spans="78:78" x14ac:dyDescent="0.25">
      <c r="BZ350" s="55" t="s">
        <v>485</v>
      </c>
    </row>
    <row r="351" spans="78:78" x14ac:dyDescent="0.25">
      <c r="BZ351" s="55" t="s">
        <v>486</v>
      </c>
    </row>
    <row r="352" spans="78:78" x14ac:dyDescent="0.25">
      <c r="BZ352" s="55" t="s">
        <v>487</v>
      </c>
    </row>
    <row r="353" spans="78:78" x14ac:dyDescent="0.25">
      <c r="BZ353" s="55" t="s">
        <v>488</v>
      </c>
    </row>
    <row r="354" spans="78:78" x14ac:dyDescent="0.25">
      <c r="BZ354" s="55" t="s">
        <v>489</v>
      </c>
    </row>
    <row r="355" spans="78:78" x14ac:dyDescent="0.25">
      <c r="BZ355" s="55" t="s">
        <v>490</v>
      </c>
    </row>
    <row r="356" spans="78:78" x14ac:dyDescent="0.25">
      <c r="BZ356" s="55" t="s">
        <v>491</v>
      </c>
    </row>
    <row r="357" spans="78:78" x14ac:dyDescent="0.25">
      <c r="BZ357" s="55" t="s">
        <v>492</v>
      </c>
    </row>
    <row r="358" spans="78:78" x14ac:dyDescent="0.25">
      <c r="BZ358" s="55" t="s">
        <v>493</v>
      </c>
    </row>
    <row r="359" spans="78:78" x14ac:dyDescent="0.25">
      <c r="BZ359" s="55" t="s">
        <v>494</v>
      </c>
    </row>
    <row r="360" spans="78:78" x14ac:dyDescent="0.25">
      <c r="BZ360" s="55" t="s">
        <v>495</v>
      </c>
    </row>
    <row r="361" spans="78:78" x14ac:dyDescent="0.25">
      <c r="BZ361" s="55" t="s">
        <v>496</v>
      </c>
    </row>
    <row r="362" spans="78:78" x14ac:dyDescent="0.25">
      <c r="BZ362" s="55" t="s">
        <v>497</v>
      </c>
    </row>
    <row r="363" spans="78:78" x14ac:dyDescent="0.25">
      <c r="BZ363" s="55" t="s">
        <v>498</v>
      </c>
    </row>
    <row r="364" spans="78:78" x14ac:dyDescent="0.25">
      <c r="BZ364" s="55" t="s">
        <v>499</v>
      </c>
    </row>
    <row r="365" spans="78:78" x14ac:dyDescent="0.25">
      <c r="BZ365" s="55" t="s">
        <v>500</v>
      </c>
    </row>
    <row r="366" spans="78:78" x14ac:dyDescent="0.25">
      <c r="BZ366" s="55" t="s">
        <v>501</v>
      </c>
    </row>
    <row r="367" spans="78:78" x14ac:dyDescent="0.25">
      <c r="BZ367" s="55" t="s">
        <v>502</v>
      </c>
    </row>
    <row r="368" spans="78:78" x14ac:dyDescent="0.25">
      <c r="BZ368" s="55" t="s">
        <v>503</v>
      </c>
    </row>
    <row r="369" spans="78:78" x14ac:dyDescent="0.25">
      <c r="BZ369" s="55" t="s">
        <v>504</v>
      </c>
    </row>
    <row r="370" spans="78:78" x14ac:dyDescent="0.25">
      <c r="BZ370" s="55" t="s">
        <v>505</v>
      </c>
    </row>
    <row r="371" spans="78:78" x14ac:dyDescent="0.25">
      <c r="BZ371" s="55" t="s">
        <v>506</v>
      </c>
    </row>
    <row r="372" spans="78:78" x14ac:dyDescent="0.25">
      <c r="BZ372" s="55" t="s">
        <v>507</v>
      </c>
    </row>
    <row r="373" spans="78:78" x14ac:dyDescent="0.25">
      <c r="BZ373" s="55" t="s">
        <v>508</v>
      </c>
    </row>
    <row r="374" spans="78:78" x14ac:dyDescent="0.25">
      <c r="BZ374" s="55" t="s">
        <v>509</v>
      </c>
    </row>
    <row r="375" spans="78:78" x14ac:dyDescent="0.25">
      <c r="BZ375" s="55" t="s">
        <v>510</v>
      </c>
    </row>
    <row r="376" spans="78:78" x14ac:dyDescent="0.25">
      <c r="BZ376" s="55" t="s">
        <v>511</v>
      </c>
    </row>
    <row r="377" spans="78:78" x14ac:dyDescent="0.25">
      <c r="BZ377" s="55" t="s">
        <v>512</v>
      </c>
    </row>
    <row r="378" spans="78:78" x14ac:dyDescent="0.25">
      <c r="BZ378" s="55" t="s">
        <v>513</v>
      </c>
    </row>
    <row r="379" spans="78:78" x14ac:dyDescent="0.25">
      <c r="BZ379" s="55" t="s">
        <v>514</v>
      </c>
    </row>
    <row r="380" spans="78:78" x14ac:dyDescent="0.25">
      <c r="BZ380" s="55" t="s">
        <v>515</v>
      </c>
    </row>
    <row r="381" spans="78:78" x14ac:dyDescent="0.25">
      <c r="BZ381" s="55" t="s">
        <v>516</v>
      </c>
    </row>
    <row r="382" spans="78:78" x14ac:dyDescent="0.25">
      <c r="BZ382" s="55" t="s">
        <v>517</v>
      </c>
    </row>
    <row r="383" spans="78:78" x14ac:dyDescent="0.25">
      <c r="BZ383" s="55" t="s">
        <v>518</v>
      </c>
    </row>
    <row r="384" spans="78:78" x14ac:dyDescent="0.25">
      <c r="BZ384" s="55" t="s">
        <v>519</v>
      </c>
    </row>
    <row r="385" spans="78:78" x14ac:dyDescent="0.25">
      <c r="BZ385" s="55" t="s">
        <v>520</v>
      </c>
    </row>
    <row r="386" spans="78:78" x14ac:dyDescent="0.25">
      <c r="BZ386" s="55" t="s">
        <v>521</v>
      </c>
    </row>
    <row r="387" spans="78:78" x14ac:dyDescent="0.25">
      <c r="BZ387" s="55" t="s">
        <v>522</v>
      </c>
    </row>
    <row r="388" spans="78:78" x14ac:dyDescent="0.25">
      <c r="BZ388" s="55" t="s">
        <v>523</v>
      </c>
    </row>
    <row r="389" spans="78:78" x14ac:dyDescent="0.25">
      <c r="BZ389" s="55" t="s">
        <v>524</v>
      </c>
    </row>
    <row r="390" spans="78:78" x14ac:dyDescent="0.25">
      <c r="BZ390" s="55" t="s">
        <v>525</v>
      </c>
    </row>
    <row r="391" spans="78:78" x14ac:dyDescent="0.25">
      <c r="BZ391" s="55" t="s">
        <v>526</v>
      </c>
    </row>
    <row r="392" spans="78:78" x14ac:dyDescent="0.25">
      <c r="BZ392" s="55" t="s">
        <v>527</v>
      </c>
    </row>
    <row r="393" spans="78:78" x14ac:dyDescent="0.25">
      <c r="BZ393" s="55" t="s">
        <v>528</v>
      </c>
    </row>
    <row r="394" spans="78:78" x14ac:dyDescent="0.25">
      <c r="BZ394" s="55" t="s">
        <v>529</v>
      </c>
    </row>
    <row r="395" spans="78:78" x14ac:dyDescent="0.25">
      <c r="BZ395" s="55" t="s">
        <v>530</v>
      </c>
    </row>
    <row r="396" spans="78:78" x14ac:dyDescent="0.25">
      <c r="BZ396" s="55" t="s">
        <v>531</v>
      </c>
    </row>
    <row r="397" spans="78:78" x14ac:dyDescent="0.25">
      <c r="BZ397" s="55" t="s">
        <v>532</v>
      </c>
    </row>
    <row r="398" spans="78:78" x14ac:dyDescent="0.25">
      <c r="BZ398" s="55" t="s">
        <v>533</v>
      </c>
    </row>
    <row r="399" spans="78:78" x14ac:dyDescent="0.25">
      <c r="BZ399" s="55" t="s">
        <v>534</v>
      </c>
    </row>
    <row r="400" spans="78:78" x14ac:dyDescent="0.25">
      <c r="BZ400" s="55" t="s">
        <v>535</v>
      </c>
    </row>
    <row r="401" spans="78:78" x14ac:dyDescent="0.25">
      <c r="BZ401" s="55" t="s">
        <v>536</v>
      </c>
    </row>
    <row r="402" spans="78:78" x14ac:dyDescent="0.25">
      <c r="BZ402" s="55" t="s">
        <v>537</v>
      </c>
    </row>
    <row r="403" spans="78:78" x14ac:dyDescent="0.25">
      <c r="BZ403" s="55" t="s">
        <v>538</v>
      </c>
    </row>
    <row r="404" spans="78:78" x14ac:dyDescent="0.25">
      <c r="BZ404" s="55" t="s">
        <v>539</v>
      </c>
    </row>
    <row r="405" spans="78:78" x14ac:dyDescent="0.25">
      <c r="BZ405" s="55" t="s">
        <v>540</v>
      </c>
    </row>
    <row r="406" spans="78:78" x14ac:dyDescent="0.25">
      <c r="BZ406" s="55" t="s">
        <v>541</v>
      </c>
    </row>
    <row r="407" spans="78:78" x14ac:dyDescent="0.25">
      <c r="BZ407" s="55" t="s">
        <v>542</v>
      </c>
    </row>
    <row r="408" spans="78:78" x14ac:dyDescent="0.25">
      <c r="BZ408" s="55" t="s">
        <v>543</v>
      </c>
    </row>
    <row r="409" spans="78:78" x14ac:dyDescent="0.25">
      <c r="BZ409" s="55" t="s">
        <v>544</v>
      </c>
    </row>
    <row r="410" spans="78:78" x14ac:dyDescent="0.25">
      <c r="BZ410" s="55" t="s">
        <v>545</v>
      </c>
    </row>
    <row r="411" spans="78:78" x14ac:dyDescent="0.25">
      <c r="BZ411" s="55" t="s">
        <v>546</v>
      </c>
    </row>
    <row r="412" spans="78:78" x14ac:dyDescent="0.25">
      <c r="BZ412" s="55" t="s">
        <v>547</v>
      </c>
    </row>
    <row r="413" spans="78:78" x14ac:dyDescent="0.25">
      <c r="BZ413" s="55" t="s">
        <v>548</v>
      </c>
    </row>
    <row r="414" spans="78:78" x14ac:dyDescent="0.25">
      <c r="BZ414" s="55" t="s">
        <v>549</v>
      </c>
    </row>
    <row r="415" spans="78:78" x14ac:dyDescent="0.25">
      <c r="BZ415" s="55" t="s">
        <v>550</v>
      </c>
    </row>
    <row r="416" spans="78:78" x14ac:dyDescent="0.25">
      <c r="BZ416" s="55" t="s">
        <v>551</v>
      </c>
    </row>
    <row r="417" spans="78:78" x14ac:dyDescent="0.25">
      <c r="BZ417" s="55" t="s">
        <v>552</v>
      </c>
    </row>
    <row r="418" spans="78:78" x14ac:dyDescent="0.25">
      <c r="BZ418" s="55" t="s">
        <v>553</v>
      </c>
    </row>
    <row r="419" spans="78:78" x14ac:dyDescent="0.25">
      <c r="BZ419" s="55" t="s">
        <v>554</v>
      </c>
    </row>
    <row r="420" spans="78:78" x14ac:dyDescent="0.25">
      <c r="BZ420" s="55" t="s">
        <v>555</v>
      </c>
    </row>
    <row r="421" spans="78:78" x14ac:dyDescent="0.25">
      <c r="BZ421" s="55" t="s">
        <v>556</v>
      </c>
    </row>
    <row r="422" spans="78:78" x14ac:dyDescent="0.25">
      <c r="BZ422" s="55" t="s">
        <v>557</v>
      </c>
    </row>
    <row r="423" spans="78:78" x14ac:dyDescent="0.25">
      <c r="BZ423" s="55" t="s">
        <v>558</v>
      </c>
    </row>
    <row r="424" spans="78:78" x14ac:dyDescent="0.25">
      <c r="BZ424" s="55" t="s">
        <v>559</v>
      </c>
    </row>
    <row r="425" spans="78:78" x14ac:dyDescent="0.25">
      <c r="BZ425" s="55" t="s">
        <v>560</v>
      </c>
    </row>
    <row r="426" spans="78:78" x14ac:dyDescent="0.25">
      <c r="BZ426" s="55" t="s">
        <v>561</v>
      </c>
    </row>
    <row r="427" spans="78:78" x14ac:dyDescent="0.25">
      <c r="BZ427" s="55" t="s">
        <v>562</v>
      </c>
    </row>
    <row r="428" spans="78:78" x14ac:dyDescent="0.25">
      <c r="BZ428" s="55" t="s">
        <v>563</v>
      </c>
    </row>
    <row r="429" spans="78:78" x14ac:dyDescent="0.25">
      <c r="BZ429" s="55" t="s">
        <v>564</v>
      </c>
    </row>
    <row r="430" spans="78:78" x14ac:dyDescent="0.25">
      <c r="BZ430" s="55" t="s">
        <v>565</v>
      </c>
    </row>
    <row r="431" spans="78:78" x14ac:dyDescent="0.25">
      <c r="BZ431" s="55" t="s">
        <v>566</v>
      </c>
    </row>
    <row r="432" spans="78:78" x14ac:dyDescent="0.25">
      <c r="BZ432" s="55" t="s">
        <v>567</v>
      </c>
    </row>
    <row r="433" spans="78:78" x14ac:dyDescent="0.25">
      <c r="BZ433" s="55" t="s">
        <v>568</v>
      </c>
    </row>
    <row r="434" spans="78:78" x14ac:dyDescent="0.25">
      <c r="BZ434" s="55" t="s">
        <v>569</v>
      </c>
    </row>
    <row r="435" spans="78:78" x14ac:dyDescent="0.25">
      <c r="BZ435" s="55" t="s">
        <v>570</v>
      </c>
    </row>
    <row r="436" spans="78:78" x14ac:dyDescent="0.25">
      <c r="BZ436" s="55" t="s">
        <v>571</v>
      </c>
    </row>
    <row r="437" spans="78:78" x14ac:dyDescent="0.25">
      <c r="BZ437" s="55" t="s">
        <v>572</v>
      </c>
    </row>
    <row r="438" spans="78:78" x14ac:dyDescent="0.25">
      <c r="BZ438" s="55" t="s">
        <v>573</v>
      </c>
    </row>
    <row r="439" spans="78:78" x14ac:dyDescent="0.25">
      <c r="BZ439" s="55" t="s">
        <v>574</v>
      </c>
    </row>
    <row r="440" spans="78:78" x14ac:dyDescent="0.25">
      <c r="BZ440" s="55" t="s">
        <v>575</v>
      </c>
    </row>
    <row r="441" spans="78:78" x14ac:dyDescent="0.25">
      <c r="BZ441" s="55" t="s">
        <v>576</v>
      </c>
    </row>
    <row r="442" spans="78:78" x14ac:dyDescent="0.25">
      <c r="BZ442" s="55" t="s">
        <v>42</v>
      </c>
    </row>
    <row r="443" spans="78:78" x14ac:dyDescent="0.25">
      <c r="BZ443" s="55" t="s">
        <v>41</v>
      </c>
    </row>
    <row r="444" spans="78:78" x14ac:dyDescent="0.25">
      <c r="BZ444" s="55" t="s">
        <v>577</v>
      </c>
    </row>
    <row r="445" spans="78:78" x14ac:dyDescent="0.25">
      <c r="BZ445" s="55" t="s">
        <v>578</v>
      </c>
    </row>
    <row r="446" spans="78:78" x14ac:dyDescent="0.25">
      <c r="BZ446" s="55" t="s">
        <v>579</v>
      </c>
    </row>
    <row r="447" spans="78:78" x14ac:dyDescent="0.25">
      <c r="BZ447" s="55" t="s">
        <v>580</v>
      </c>
    </row>
    <row r="448" spans="78:78" x14ac:dyDescent="0.25">
      <c r="BZ448" s="55" t="s">
        <v>581</v>
      </c>
    </row>
    <row r="449" spans="78:78" x14ac:dyDescent="0.25">
      <c r="BZ449" s="55" t="s">
        <v>582</v>
      </c>
    </row>
    <row r="450" spans="78:78" x14ac:dyDescent="0.25">
      <c r="BZ450" s="55" t="s">
        <v>583</v>
      </c>
    </row>
    <row r="451" spans="78:78" x14ac:dyDescent="0.25">
      <c r="BZ451" s="55" t="s">
        <v>584</v>
      </c>
    </row>
    <row r="452" spans="78:78" x14ac:dyDescent="0.25">
      <c r="BZ452" s="55" t="s">
        <v>585</v>
      </c>
    </row>
    <row r="453" spans="78:78" x14ac:dyDescent="0.25">
      <c r="BZ453" s="55" t="s">
        <v>586</v>
      </c>
    </row>
    <row r="454" spans="78:78" x14ac:dyDescent="0.25">
      <c r="BZ454" s="55" t="s">
        <v>587</v>
      </c>
    </row>
    <row r="455" spans="78:78" x14ac:dyDescent="0.25">
      <c r="BZ455" s="55" t="s">
        <v>588</v>
      </c>
    </row>
    <row r="456" spans="78:78" x14ac:dyDescent="0.25">
      <c r="BZ456" s="55" t="s">
        <v>589</v>
      </c>
    </row>
    <row r="457" spans="78:78" x14ac:dyDescent="0.25">
      <c r="BZ457" s="55" t="s">
        <v>590</v>
      </c>
    </row>
    <row r="458" spans="78:78" x14ac:dyDescent="0.25">
      <c r="BZ458" s="55" t="s">
        <v>591</v>
      </c>
    </row>
    <row r="459" spans="78:78" x14ac:dyDescent="0.25">
      <c r="BZ459" s="55" t="s">
        <v>592</v>
      </c>
    </row>
    <row r="460" spans="78:78" x14ac:dyDescent="0.25">
      <c r="BZ460" s="55" t="s">
        <v>593</v>
      </c>
    </row>
    <row r="461" spans="78:78" x14ac:dyDescent="0.25">
      <c r="BZ461" s="55" t="s">
        <v>594</v>
      </c>
    </row>
    <row r="462" spans="78:78" x14ac:dyDescent="0.25">
      <c r="BZ462" s="55" t="s">
        <v>595</v>
      </c>
    </row>
    <row r="463" spans="78:78" x14ac:dyDescent="0.25">
      <c r="BZ463" s="55" t="s">
        <v>596</v>
      </c>
    </row>
    <row r="464" spans="78:78" x14ac:dyDescent="0.25">
      <c r="BZ464" s="55" t="s">
        <v>597</v>
      </c>
    </row>
    <row r="465" spans="78:78" x14ac:dyDescent="0.25">
      <c r="BZ465" s="55" t="s">
        <v>598</v>
      </c>
    </row>
    <row r="466" spans="78:78" x14ac:dyDescent="0.25">
      <c r="BZ466" s="55" t="s">
        <v>599</v>
      </c>
    </row>
    <row r="467" spans="78:78" x14ac:dyDescent="0.25">
      <c r="BZ467" s="55" t="s">
        <v>600</v>
      </c>
    </row>
    <row r="468" spans="78:78" x14ac:dyDescent="0.25">
      <c r="BZ468" s="55" t="s">
        <v>601</v>
      </c>
    </row>
    <row r="469" spans="78:78" x14ac:dyDescent="0.25">
      <c r="BZ469" s="55" t="s">
        <v>602</v>
      </c>
    </row>
    <row r="470" spans="78:78" x14ac:dyDescent="0.25">
      <c r="BZ470" s="55" t="s">
        <v>603</v>
      </c>
    </row>
    <row r="471" spans="78:78" x14ac:dyDescent="0.25">
      <c r="BZ471" s="55" t="s">
        <v>604</v>
      </c>
    </row>
    <row r="472" spans="78:78" x14ac:dyDescent="0.25">
      <c r="BZ472" s="55" t="s">
        <v>605</v>
      </c>
    </row>
    <row r="473" spans="78:78" x14ac:dyDescent="0.25">
      <c r="BZ473" s="55" t="s">
        <v>606</v>
      </c>
    </row>
    <row r="474" spans="78:78" x14ac:dyDescent="0.25">
      <c r="BZ474" s="55" t="s">
        <v>607</v>
      </c>
    </row>
    <row r="475" spans="78:78" x14ac:dyDescent="0.25">
      <c r="BZ475" s="55" t="s">
        <v>608</v>
      </c>
    </row>
    <row r="476" spans="78:78" x14ac:dyDescent="0.25">
      <c r="BZ476" s="55" t="s">
        <v>609</v>
      </c>
    </row>
    <row r="477" spans="78:78" x14ac:dyDescent="0.25">
      <c r="BZ477" s="55" t="s">
        <v>610</v>
      </c>
    </row>
    <row r="478" spans="78:78" x14ac:dyDescent="0.25">
      <c r="BZ478" s="55" t="s">
        <v>611</v>
      </c>
    </row>
    <row r="479" spans="78:78" x14ac:dyDescent="0.25">
      <c r="BZ479" s="55" t="s">
        <v>612</v>
      </c>
    </row>
    <row r="480" spans="78:78" x14ac:dyDescent="0.25">
      <c r="BZ480" s="55" t="s">
        <v>613</v>
      </c>
    </row>
    <row r="481" spans="78:78" x14ac:dyDescent="0.25">
      <c r="BZ481" s="55" t="s">
        <v>614</v>
      </c>
    </row>
    <row r="482" spans="78:78" x14ac:dyDescent="0.25">
      <c r="BZ482" s="55" t="s">
        <v>615</v>
      </c>
    </row>
    <row r="483" spans="78:78" x14ac:dyDescent="0.25">
      <c r="BZ483" s="55" t="s">
        <v>616</v>
      </c>
    </row>
    <row r="484" spans="78:78" x14ac:dyDescent="0.25">
      <c r="BZ484" s="55" t="s">
        <v>617</v>
      </c>
    </row>
    <row r="485" spans="78:78" x14ac:dyDescent="0.25">
      <c r="BZ485" s="55" t="s">
        <v>618</v>
      </c>
    </row>
    <row r="486" spans="78:78" x14ac:dyDescent="0.25">
      <c r="BZ486" s="55" t="s">
        <v>619</v>
      </c>
    </row>
    <row r="487" spans="78:78" x14ac:dyDescent="0.25">
      <c r="BZ487" s="55" t="s">
        <v>620</v>
      </c>
    </row>
    <row r="488" spans="78:78" x14ac:dyDescent="0.25">
      <c r="BZ488" s="55" t="s">
        <v>621</v>
      </c>
    </row>
    <row r="489" spans="78:78" x14ac:dyDescent="0.25">
      <c r="BZ489" s="55" t="s">
        <v>622</v>
      </c>
    </row>
    <row r="490" spans="78:78" x14ac:dyDescent="0.25">
      <c r="BZ490" s="55" t="s">
        <v>623</v>
      </c>
    </row>
    <row r="491" spans="78:78" x14ac:dyDescent="0.25">
      <c r="BZ491" s="55" t="s">
        <v>624</v>
      </c>
    </row>
    <row r="492" spans="78:78" x14ac:dyDescent="0.25">
      <c r="BZ492" s="55" t="s">
        <v>625</v>
      </c>
    </row>
    <row r="493" spans="78:78" x14ac:dyDescent="0.25">
      <c r="BZ493" s="55" t="s">
        <v>626</v>
      </c>
    </row>
    <row r="494" spans="78:78" x14ac:dyDescent="0.25">
      <c r="BZ494" s="55" t="s">
        <v>627</v>
      </c>
    </row>
    <row r="495" spans="78:78" x14ac:dyDescent="0.25">
      <c r="BZ495" s="55" t="s">
        <v>628</v>
      </c>
    </row>
    <row r="496" spans="78:78" x14ac:dyDescent="0.25">
      <c r="BZ496" s="55" t="s">
        <v>629</v>
      </c>
    </row>
    <row r="497" spans="78:78" x14ac:dyDescent="0.25">
      <c r="BZ497" s="55" t="s">
        <v>630</v>
      </c>
    </row>
    <row r="498" spans="78:78" x14ac:dyDescent="0.25">
      <c r="BZ498" s="55" t="s">
        <v>631</v>
      </c>
    </row>
    <row r="499" spans="78:78" x14ac:dyDescent="0.25">
      <c r="BZ499" s="55" t="s">
        <v>632</v>
      </c>
    </row>
    <row r="500" spans="78:78" x14ac:dyDescent="0.25">
      <c r="BZ500" s="55" t="s">
        <v>633</v>
      </c>
    </row>
    <row r="501" spans="78:78" x14ac:dyDescent="0.25">
      <c r="BZ501" s="55" t="s">
        <v>634</v>
      </c>
    </row>
    <row r="502" spans="78:78" x14ac:dyDescent="0.25">
      <c r="BZ502" s="55" t="s">
        <v>635</v>
      </c>
    </row>
    <row r="503" spans="78:78" x14ac:dyDescent="0.25">
      <c r="BZ503" s="55" t="s">
        <v>636</v>
      </c>
    </row>
    <row r="504" spans="78:78" x14ac:dyDescent="0.25">
      <c r="BZ504" s="55" t="s">
        <v>637</v>
      </c>
    </row>
    <row r="505" spans="78:78" x14ac:dyDescent="0.25">
      <c r="BZ505" s="55" t="s">
        <v>638</v>
      </c>
    </row>
    <row r="506" spans="78:78" x14ac:dyDescent="0.25">
      <c r="BZ506" s="55" t="s">
        <v>639</v>
      </c>
    </row>
    <row r="507" spans="78:78" x14ac:dyDescent="0.25">
      <c r="BZ507" s="55" t="s">
        <v>640</v>
      </c>
    </row>
    <row r="508" spans="78:78" x14ac:dyDescent="0.25">
      <c r="BZ508" s="55" t="s">
        <v>641</v>
      </c>
    </row>
    <row r="509" spans="78:78" x14ac:dyDescent="0.25">
      <c r="BZ509" s="55" t="s">
        <v>642</v>
      </c>
    </row>
    <row r="510" spans="78:78" x14ac:dyDescent="0.25">
      <c r="BZ510" s="55" t="s">
        <v>643</v>
      </c>
    </row>
    <row r="511" spans="78:78" x14ac:dyDescent="0.25">
      <c r="BZ511" s="55" t="s">
        <v>644</v>
      </c>
    </row>
    <row r="512" spans="78:78" x14ac:dyDescent="0.25">
      <c r="BZ512" s="55" t="s">
        <v>645</v>
      </c>
    </row>
    <row r="513" spans="78:78" x14ac:dyDescent="0.25">
      <c r="BZ513" s="55" t="s">
        <v>646</v>
      </c>
    </row>
    <row r="514" spans="78:78" x14ac:dyDescent="0.25">
      <c r="BZ514" s="55" t="s">
        <v>647</v>
      </c>
    </row>
    <row r="515" spans="78:78" x14ac:dyDescent="0.25">
      <c r="BZ515" s="55" t="s">
        <v>648</v>
      </c>
    </row>
    <row r="516" spans="78:78" x14ac:dyDescent="0.25">
      <c r="BZ516" s="55" t="s">
        <v>649</v>
      </c>
    </row>
    <row r="517" spans="78:78" x14ac:dyDescent="0.25">
      <c r="BZ517" s="55" t="s">
        <v>650</v>
      </c>
    </row>
    <row r="518" spans="78:78" x14ac:dyDescent="0.25">
      <c r="BZ518" s="55" t="s">
        <v>651</v>
      </c>
    </row>
    <row r="519" spans="78:78" x14ac:dyDescent="0.25">
      <c r="BZ519" s="55" t="s">
        <v>652</v>
      </c>
    </row>
    <row r="520" spans="78:78" x14ac:dyDescent="0.25">
      <c r="BZ520" s="55" t="s">
        <v>653</v>
      </c>
    </row>
    <row r="521" spans="78:78" x14ac:dyDescent="0.25">
      <c r="BZ521" s="55" t="s">
        <v>654</v>
      </c>
    </row>
    <row r="522" spans="78:78" x14ac:dyDescent="0.25">
      <c r="BZ522" s="55" t="s">
        <v>655</v>
      </c>
    </row>
    <row r="523" spans="78:78" x14ac:dyDescent="0.25">
      <c r="BZ523" s="55" t="s">
        <v>656</v>
      </c>
    </row>
    <row r="524" spans="78:78" x14ac:dyDescent="0.25">
      <c r="BZ524" s="55" t="s">
        <v>657</v>
      </c>
    </row>
    <row r="525" spans="78:78" x14ac:dyDescent="0.25">
      <c r="BZ525" s="55" t="s">
        <v>658</v>
      </c>
    </row>
    <row r="526" spans="78:78" x14ac:dyDescent="0.25">
      <c r="BZ526" s="55" t="s">
        <v>659</v>
      </c>
    </row>
    <row r="527" spans="78:78" x14ac:dyDescent="0.25">
      <c r="BZ527" s="55" t="s">
        <v>660</v>
      </c>
    </row>
    <row r="528" spans="78:78" x14ac:dyDescent="0.25">
      <c r="BZ528" s="55" t="s">
        <v>661</v>
      </c>
    </row>
    <row r="529" spans="78:78" x14ac:dyDescent="0.25">
      <c r="BZ529" s="55" t="s">
        <v>662</v>
      </c>
    </row>
    <row r="530" spans="78:78" x14ac:dyDescent="0.25">
      <c r="BZ530" s="55" t="s">
        <v>663</v>
      </c>
    </row>
    <row r="531" spans="78:78" x14ac:dyDescent="0.25">
      <c r="BZ531" s="55" t="s">
        <v>664</v>
      </c>
    </row>
    <row r="532" spans="78:78" x14ac:dyDescent="0.25">
      <c r="BZ532" s="55" t="s">
        <v>665</v>
      </c>
    </row>
    <row r="533" spans="78:78" x14ac:dyDescent="0.25">
      <c r="BZ533" s="55" t="s">
        <v>666</v>
      </c>
    </row>
    <row r="534" spans="78:78" x14ac:dyDescent="0.25">
      <c r="BZ534" s="55" t="s">
        <v>667</v>
      </c>
    </row>
    <row r="535" spans="78:78" x14ac:dyDescent="0.25">
      <c r="BZ535" s="55" t="s">
        <v>668</v>
      </c>
    </row>
    <row r="536" spans="78:78" x14ac:dyDescent="0.25">
      <c r="BZ536" s="55" t="s">
        <v>669</v>
      </c>
    </row>
    <row r="537" spans="78:78" x14ac:dyDescent="0.25">
      <c r="BZ537" s="55" t="s">
        <v>670</v>
      </c>
    </row>
    <row r="538" spans="78:78" x14ac:dyDescent="0.25">
      <c r="BZ538" s="55" t="s">
        <v>671</v>
      </c>
    </row>
    <row r="539" spans="78:78" x14ac:dyDescent="0.25">
      <c r="BZ539" s="55" t="s">
        <v>672</v>
      </c>
    </row>
    <row r="540" spans="78:78" x14ac:dyDescent="0.25">
      <c r="BZ540" s="55" t="s">
        <v>673</v>
      </c>
    </row>
    <row r="541" spans="78:78" x14ac:dyDescent="0.25">
      <c r="BZ541" s="55" t="s">
        <v>674</v>
      </c>
    </row>
    <row r="542" spans="78:78" x14ac:dyDescent="0.25">
      <c r="BZ542" s="55" t="s">
        <v>675</v>
      </c>
    </row>
    <row r="543" spans="78:78" x14ac:dyDescent="0.25">
      <c r="BZ543" s="55" t="s">
        <v>676</v>
      </c>
    </row>
    <row r="544" spans="78:78" x14ac:dyDescent="0.25">
      <c r="BZ544" s="55" t="s">
        <v>677</v>
      </c>
    </row>
    <row r="545" spans="78:78" x14ac:dyDescent="0.25">
      <c r="BZ545" s="55" t="s">
        <v>678</v>
      </c>
    </row>
    <row r="546" spans="78:78" x14ac:dyDescent="0.25">
      <c r="BZ546" s="55" t="s">
        <v>679</v>
      </c>
    </row>
    <row r="547" spans="78:78" x14ac:dyDescent="0.25">
      <c r="BZ547" s="55" t="s">
        <v>680</v>
      </c>
    </row>
    <row r="548" spans="78:78" x14ac:dyDescent="0.25">
      <c r="BZ548" s="55" t="s">
        <v>681</v>
      </c>
    </row>
    <row r="549" spans="78:78" x14ac:dyDescent="0.25">
      <c r="BZ549" s="55" t="s">
        <v>682</v>
      </c>
    </row>
    <row r="550" spans="78:78" x14ac:dyDescent="0.25">
      <c r="BZ550" s="55" t="s">
        <v>683</v>
      </c>
    </row>
    <row r="551" spans="78:78" x14ac:dyDescent="0.25">
      <c r="BZ551" s="55" t="s">
        <v>684</v>
      </c>
    </row>
    <row r="552" spans="78:78" x14ac:dyDescent="0.25">
      <c r="BZ552" s="55" t="s">
        <v>685</v>
      </c>
    </row>
    <row r="553" spans="78:78" x14ac:dyDescent="0.25">
      <c r="BZ553" s="55" t="s">
        <v>686</v>
      </c>
    </row>
    <row r="554" spans="78:78" x14ac:dyDescent="0.25">
      <c r="BZ554" s="55" t="s">
        <v>687</v>
      </c>
    </row>
    <row r="555" spans="78:78" x14ac:dyDescent="0.25">
      <c r="BZ555" s="55" t="s">
        <v>688</v>
      </c>
    </row>
    <row r="556" spans="78:78" x14ac:dyDescent="0.25">
      <c r="BZ556" s="55" t="s">
        <v>689</v>
      </c>
    </row>
    <row r="557" spans="78:78" x14ac:dyDescent="0.25">
      <c r="BZ557" s="55" t="s">
        <v>690</v>
      </c>
    </row>
    <row r="558" spans="78:78" x14ac:dyDescent="0.25">
      <c r="BZ558" s="55" t="s">
        <v>691</v>
      </c>
    </row>
    <row r="559" spans="78:78" x14ac:dyDescent="0.25">
      <c r="BZ559" s="55" t="s">
        <v>692</v>
      </c>
    </row>
    <row r="560" spans="78:78" x14ac:dyDescent="0.25">
      <c r="BZ560" s="55" t="s">
        <v>693</v>
      </c>
    </row>
    <row r="561" spans="78:78" x14ac:dyDescent="0.25">
      <c r="BZ561" s="55" t="s">
        <v>694</v>
      </c>
    </row>
    <row r="562" spans="78:78" x14ac:dyDescent="0.25">
      <c r="BZ562" s="55" t="s">
        <v>695</v>
      </c>
    </row>
    <row r="563" spans="78:78" x14ac:dyDescent="0.25">
      <c r="BZ563" s="55" t="s">
        <v>696</v>
      </c>
    </row>
    <row r="564" spans="78:78" x14ac:dyDescent="0.25">
      <c r="BZ564" s="55" t="s">
        <v>697</v>
      </c>
    </row>
    <row r="565" spans="78:78" x14ac:dyDescent="0.25">
      <c r="BZ565" s="55" t="s">
        <v>698</v>
      </c>
    </row>
    <row r="566" spans="78:78" x14ac:dyDescent="0.25">
      <c r="BZ566" s="55" t="s">
        <v>699</v>
      </c>
    </row>
    <row r="567" spans="78:78" x14ac:dyDescent="0.25">
      <c r="BZ567" s="55" t="s">
        <v>700</v>
      </c>
    </row>
    <row r="568" spans="78:78" x14ac:dyDescent="0.25">
      <c r="BZ568" s="55" t="s">
        <v>701</v>
      </c>
    </row>
    <row r="569" spans="78:78" x14ac:dyDescent="0.25">
      <c r="BZ569" s="55" t="s">
        <v>702</v>
      </c>
    </row>
    <row r="570" spans="78:78" x14ac:dyDescent="0.25">
      <c r="BZ570" s="55" t="s">
        <v>703</v>
      </c>
    </row>
    <row r="571" spans="78:78" x14ac:dyDescent="0.25">
      <c r="BZ571" s="55" t="s">
        <v>704</v>
      </c>
    </row>
    <row r="572" spans="78:78" x14ac:dyDescent="0.25">
      <c r="BZ572" s="55" t="s">
        <v>705</v>
      </c>
    </row>
    <row r="573" spans="78:78" x14ac:dyDescent="0.25">
      <c r="BZ573" s="55" t="s">
        <v>706</v>
      </c>
    </row>
    <row r="574" spans="78:78" x14ac:dyDescent="0.25">
      <c r="BZ574" s="55" t="s">
        <v>707</v>
      </c>
    </row>
    <row r="575" spans="78:78" x14ac:dyDescent="0.25">
      <c r="BZ575" s="55" t="s">
        <v>708</v>
      </c>
    </row>
    <row r="576" spans="78:78" x14ac:dyDescent="0.25">
      <c r="BZ576" s="55" t="s">
        <v>709</v>
      </c>
    </row>
    <row r="577" spans="78:78" x14ac:dyDescent="0.25">
      <c r="BZ577" s="55" t="s">
        <v>710</v>
      </c>
    </row>
    <row r="578" spans="78:78" x14ac:dyDescent="0.25">
      <c r="BZ578" s="55" t="s">
        <v>711</v>
      </c>
    </row>
    <row r="579" spans="78:78" x14ac:dyDescent="0.25">
      <c r="BZ579" s="55" t="s">
        <v>712</v>
      </c>
    </row>
    <row r="580" spans="78:78" x14ac:dyDescent="0.25">
      <c r="BZ580" s="55" t="s">
        <v>713</v>
      </c>
    </row>
    <row r="581" spans="78:78" x14ac:dyDescent="0.25">
      <c r="BZ581" s="55" t="s">
        <v>714</v>
      </c>
    </row>
    <row r="582" spans="78:78" x14ac:dyDescent="0.25">
      <c r="BZ582" s="55" t="s">
        <v>715</v>
      </c>
    </row>
    <row r="583" spans="78:78" x14ac:dyDescent="0.25">
      <c r="BZ583" s="55" t="s">
        <v>716</v>
      </c>
    </row>
    <row r="584" spans="78:78" x14ac:dyDescent="0.25">
      <c r="BZ584" s="55" t="s">
        <v>717</v>
      </c>
    </row>
    <row r="585" spans="78:78" x14ac:dyDescent="0.25">
      <c r="BZ585" s="55" t="s">
        <v>718</v>
      </c>
    </row>
    <row r="586" spans="78:78" x14ac:dyDescent="0.25">
      <c r="BZ586" s="55" t="s">
        <v>719</v>
      </c>
    </row>
    <row r="587" spans="78:78" x14ac:dyDescent="0.25">
      <c r="BZ587" s="55" t="s">
        <v>720</v>
      </c>
    </row>
    <row r="588" spans="78:78" x14ac:dyDescent="0.25">
      <c r="BZ588" s="55" t="s">
        <v>721</v>
      </c>
    </row>
    <row r="589" spans="78:78" x14ac:dyDescent="0.25">
      <c r="BZ589" s="55" t="s">
        <v>722</v>
      </c>
    </row>
    <row r="590" spans="78:78" x14ac:dyDescent="0.25">
      <c r="BZ590" s="55" t="s">
        <v>723</v>
      </c>
    </row>
    <row r="591" spans="78:78" x14ac:dyDescent="0.25">
      <c r="BZ591" s="55" t="s">
        <v>724</v>
      </c>
    </row>
    <row r="592" spans="78:78" x14ac:dyDescent="0.25">
      <c r="BZ592" s="55" t="s">
        <v>725</v>
      </c>
    </row>
    <row r="593" spans="78:78" x14ac:dyDescent="0.25">
      <c r="BZ593" s="55" t="s">
        <v>726</v>
      </c>
    </row>
    <row r="594" spans="78:78" x14ac:dyDescent="0.25">
      <c r="BZ594" s="55" t="s">
        <v>727</v>
      </c>
    </row>
    <row r="595" spans="78:78" x14ac:dyDescent="0.25">
      <c r="BZ595" s="55" t="s">
        <v>728</v>
      </c>
    </row>
    <row r="596" spans="78:78" x14ac:dyDescent="0.25">
      <c r="BZ596" s="55" t="s">
        <v>729</v>
      </c>
    </row>
    <row r="597" spans="78:78" x14ac:dyDescent="0.25">
      <c r="BZ597" s="55" t="s">
        <v>730</v>
      </c>
    </row>
    <row r="598" spans="78:78" x14ac:dyDescent="0.25">
      <c r="BZ598" s="55" t="s">
        <v>731</v>
      </c>
    </row>
    <row r="599" spans="78:78" x14ac:dyDescent="0.25">
      <c r="BZ599" s="55" t="s">
        <v>732</v>
      </c>
    </row>
    <row r="600" spans="78:78" x14ac:dyDescent="0.25">
      <c r="BZ600" s="54" t="s">
        <v>733</v>
      </c>
    </row>
  </sheetData>
  <dataConsolidate/>
  <mergeCells count="388">
    <mergeCell ref="BM58:BN58"/>
    <mergeCell ref="BM56:BN56"/>
    <mergeCell ref="AC59:AI59"/>
    <mergeCell ref="AJ59:AO59"/>
    <mergeCell ref="AP59:AT59"/>
    <mergeCell ref="AU59:AX59"/>
    <mergeCell ref="AY59:BB59"/>
    <mergeCell ref="BC59:BG59"/>
    <mergeCell ref="BH59:BL59"/>
    <mergeCell ref="BM59:BN59"/>
    <mergeCell ref="AC57:AI57"/>
    <mergeCell ref="AJ57:AO57"/>
    <mergeCell ref="AP57:AT57"/>
    <mergeCell ref="AU57:AX57"/>
    <mergeCell ref="AY57:BB57"/>
    <mergeCell ref="BC57:BG57"/>
    <mergeCell ref="BH57:BL57"/>
    <mergeCell ref="BM57:BN57"/>
    <mergeCell ref="AC58:AI58"/>
    <mergeCell ref="AJ58:AO58"/>
    <mergeCell ref="AP58:AT58"/>
    <mergeCell ref="AU58:AX58"/>
    <mergeCell ref="AY58:BB58"/>
    <mergeCell ref="W45:AD45"/>
    <mergeCell ref="AE45:AJ45"/>
    <mergeCell ref="AK45:AO45"/>
    <mergeCell ref="AP45:AS45"/>
    <mergeCell ref="AT45:AW45"/>
    <mergeCell ref="AX45:BC45"/>
    <mergeCell ref="BD45:BK45"/>
    <mergeCell ref="BL45:BN45"/>
    <mergeCell ref="BH55:BL55"/>
    <mergeCell ref="BM55:BN55"/>
    <mergeCell ref="BH52:BL52"/>
    <mergeCell ref="BM52:BN52"/>
    <mergeCell ref="AY53:BB53"/>
    <mergeCell ref="BC53:BG53"/>
    <mergeCell ref="BH53:BL53"/>
    <mergeCell ref="BM53:BN53"/>
    <mergeCell ref="AC54:AI54"/>
    <mergeCell ref="AJ54:AO54"/>
    <mergeCell ref="AP54:AT54"/>
    <mergeCell ref="BM54:BN54"/>
    <mergeCell ref="AE43:AJ43"/>
    <mergeCell ref="AK43:AO43"/>
    <mergeCell ref="AP43:AS43"/>
    <mergeCell ref="AT43:AW43"/>
    <mergeCell ref="AX43:BC43"/>
    <mergeCell ref="BD43:BK43"/>
    <mergeCell ref="BL43:BN43"/>
    <mergeCell ref="W44:AD44"/>
    <mergeCell ref="AE44:AJ44"/>
    <mergeCell ref="AK44:AO44"/>
    <mergeCell ref="AP44:AS44"/>
    <mergeCell ref="AT44:AW44"/>
    <mergeCell ref="AX44:BC44"/>
    <mergeCell ref="BD44:BK44"/>
    <mergeCell ref="BL44:BN44"/>
    <mergeCell ref="T19:W19"/>
    <mergeCell ref="AG16:AI16"/>
    <mergeCell ref="I27:Y27"/>
    <mergeCell ref="I25:Y25"/>
    <mergeCell ref="D30:BN30"/>
    <mergeCell ref="G33:BN33"/>
    <mergeCell ref="E35:E36"/>
    <mergeCell ref="Z27:AC27"/>
    <mergeCell ref="AR25:AU25"/>
    <mergeCell ref="AR27:AU27"/>
    <mergeCell ref="AV25:BL25"/>
    <mergeCell ref="J19:M19"/>
    <mergeCell ref="D16:G16"/>
    <mergeCell ref="W16:AF16"/>
    <mergeCell ref="I16:P16"/>
    <mergeCell ref="AQ16:AT16"/>
    <mergeCell ref="AU16:BB16"/>
    <mergeCell ref="AJ16:AP16"/>
    <mergeCell ref="D22:BN22"/>
    <mergeCell ref="AV27:BL27"/>
    <mergeCell ref="AD27:AQ27"/>
    <mergeCell ref="AD25:AQ25"/>
    <mergeCell ref="D27:H27"/>
    <mergeCell ref="AI19:BM19"/>
    <mergeCell ref="I14:AQ14"/>
    <mergeCell ref="BI14:BL14"/>
    <mergeCell ref="D12:H12"/>
    <mergeCell ref="D3:AM3"/>
    <mergeCell ref="AQ3:BC3"/>
    <mergeCell ref="BJ3:BN3"/>
    <mergeCell ref="C5:AW5"/>
    <mergeCell ref="BC5:BJ5"/>
    <mergeCell ref="BK5:BN5"/>
    <mergeCell ref="D10:H10"/>
    <mergeCell ref="BM7:BN7"/>
    <mergeCell ref="BB7:BL7"/>
    <mergeCell ref="D7:BA7"/>
    <mergeCell ref="BJ10:BM10"/>
    <mergeCell ref="AZ10:BD10"/>
    <mergeCell ref="AS10:AY12"/>
    <mergeCell ref="AE37:AJ37"/>
    <mergeCell ref="AK37:AO37"/>
    <mergeCell ref="AP37:AS37"/>
    <mergeCell ref="E37:E39"/>
    <mergeCell ref="E40:E42"/>
    <mergeCell ref="Z25:AC25"/>
    <mergeCell ref="W39:AD39"/>
    <mergeCell ref="AE39:AJ39"/>
    <mergeCell ref="AK39:AO39"/>
    <mergeCell ref="AP39:AS39"/>
    <mergeCell ref="AK38:AO38"/>
    <mergeCell ref="D25:H25"/>
    <mergeCell ref="F40:K42"/>
    <mergeCell ref="L40:N42"/>
    <mergeCell ref="O40:Q42"/>
    <mergeCell ref="R40:V42"/>
    <mergeCell ref="F35:K36"/>
    <mergeCell ref="L35:Q35"/>
    <mergeCell ref="R35:V36"/>
    <mergeCell ref="W35:AD36"/>
    <mergeCell ref="BD37:BK37"/>
    <mergeCell ref="BL37:BN37"/>
    <mergeCell ref="W38:AD38"/>
    <mergeCell ref="AE38:AJ38"/>
    <mergeCell ref="AK35:AW35"/>
    <mergeCell ref="AX35:BN35"/>
    <mergeCell ref="L36:N36"/>
    <mergeCell ref="O36:Q36"/>
    <mergeCell ref="AK36:AO36"/>
    <mergeCell ref="AP36:AS36"/>
    <mergeCell ref="AT36:AW36"/>
    <mergeCell ref="AX36:BC36"/>
    <mergeCell ref="BD36:BK36"/>
    <mergeCell ref="BL36:BN36"/>
    <mergeCell ref="R37:V39"/>
    <mergeCell ref="BD38:BK38"/>
    <mergeCell ref="BL38:BN38"/>
    <mergeCell ref="AT39:AW39"/>
    <mergeCell ref="AX39:BC39"/>
    <mergeCell ref="BD39:BK39"/>
    <mergeCell ref="BL39:BN39"/>
    <mergeCell ref="AP38:AS38"/>
    <mergeCell ref="AE35:AJ36"/>
    <mergeCell ref="W37:AD37"/>
    <mergeCell ref="E43:E45"/>
    <mergeCell ref="F37:K39"/>
    <mergeCell ref="L37:N39"/>
    <mergeCell ref="O37:Q39"/>
    <mergeCell ref="AT38:AW38"/>
    <mergeCell ref="AX38:BC38"/>
    <mergeCell ref="W40:AD40"/>
    <mergeCell ref="AE40:AJ40"/>
    <mergeCell ref="AK40:AO40"/>
    <mergeCell ref="AP40:AS40"/>
    <mergeCell ref="AT40:AW40"/>
    <mergeCell ref="AX40:BC40"/>
    <mergeCell ref="W41:AD41"/>
    <mergeCell ref="AE41:AJ41"/>
    <mergeCell ref="F43:K45"/>
    <mergeCell ref="L43:N45"/>
    <mergeCell ref="O43:Q45"/>
    <mergeCell ref="R43:V45"/>
    <mergeCell ref="AK42:AO42"/>
    <mergeCell ref="AP42:AS42"/>
    <mergeCell ref="AT42:AW42"/>
    <mergeCell ref="AT37:AW37"/>
    <mergeCell ref="AX37:BC37"/>
    <mergeCell ref="W43:AD43"/>
    <mergeCell ref="BD40:BK40"/>
    <mergeCell ref="BL40:BN40"/>
    <mergeCell ref="AK41:AO41"/>
    <mergeCell ref="AP41:AS41"/>
    <mergeCell ref="AT41:AW41"/>
    <mergeCell ref="AX41:BC41"/>
    <mergeCell ref="BD41:BK41"/>
    <mergeCell ref="BL41:BN41"/>
    <mergeCell ref="W42:AD42"/>
    <mergeCell ref="AE42:AJ42"/>
    <mergeCell ref="AX42:BC42"/>
    <mergeCell ref="BD42:BK42"/>
    <mergeCell ref="BL42:BN42"/>
    <mergeCell ref="E49:E50"/>
    <mergeCell ref="F49:J50"/>
    <mergeCell ref="K49:N50"/>
    <mergeCell ref="O49:V49"/>
    <mergeCell ref="W49:AB50"/>
    <mergeCell ref="AC49:AI50"/>
    <mergeCell ref="AJ49:AO50"/>
    <mergeCell ref="AP49:BB49"/>
    <mergeCell ref="E54:E56"/>
    <mergeCell ref="AC51:AI51"/>
    <mergeCell ref="AJ51:AO51"/>
    <mergeCell ref="AP51:AT51"/>
    <mergeCell ref="AU51:AX51"/>
    <mergeCell ref="AY51:BB51"/>
    <mergeCell ref="AC52:AI52"/>
    <mergeCell ref="AJ52:AO52"/>
    <mergeCell ref="AP52:AT52"/>
    <mergeCell ref="AU52:AX52"/>
    <mergeCell ref="AY52:BB52"/>
    <mergeCell ref="AC53:AI53"/>
    <mergeCell ref="AJ53:AO53"/>
    <mergeCell ref="AP53:AT53"/>
    <mergeCell ref="AU53:AX53"/>
    <mergeCell ref="E51:E53"/>
    <mergeCell ref="E57:E59"/>
    <mergeCell ref="F51:J53"/>
    <mergeCell ref="K51:N53"/>
    <mergeCell ref="O51:Q53"/>
    <mergeCell ref="R51:V53"/>
    <mergeCell ref="BC49:BN49"/>
    <mergeCell ref="O50:Q50"/>
    <mergeCell ref="R50:V50"/>
    <mergeCell ref="AP50:AT50"/>
    <mergeCell ref="AU50:AX50"/>
    <mergeCell ref="AY50:BB50"/>
    <mergeCell ref="BC50:BG50"/>
    <mergeCell ref="BH50:BL50"/>
    <mergeCell ref="BM50:BN50"/>
    <mergeCell ref="W51:AB53"/>
    <mergeCell ref="F54:J56"/>
    <mergeCell ref="K54:N56"/>
    <mergeCell ref="O54:Q56"/>
    <mergeCell ref="R54:V56"/>
    <mergeCell ref="W54:AB56"/>
    <mergeCell ref="BC51:BG51"/>
    <mergeCell ref="BH51:BL51"/>
    <mergeCell ref="BM51:BN51"/>
    <mergeCell ref="BC52:BG52"/>
    <mergeCell ref="F57:J59"/>
    <mergeCell ref="K57:N59"/>
    <mergeCell ref="O57:Q59"/>
    <mergeCell ref="R57:V59"/>
    <mergeCell ref="W57:AB59"/>
    <mergeCell ref="AU54:AX54"/>
    <mergeCell ref="AY54:BB54"/>
    <mergeCell ref="BC54:BG54"/>
    <mergeCell ref="BH54:BL54"/>
    <mergeCell ref="AC55:AI55"/>
    <mergeCell ref="AJ55:AO55"/>
    <mergeCell ref="AP55:AT55"/>
    <mergeCell ref="AU55:AX55"/>
    <mergeCell ref="AY55:BB55"/>
    <mergeCell ref="BC55:BG55"/>
    <mergeCell ref="AC56:AI56"/>
    <mergeCell ref="AJ56:AO56"/>
    <mergeCell ref="AP56:AT56"/>
    <mergeCell ref="AU56:AX56"/>
    <mergeCell ref="AY56:BB56"/>
    <mergeCell ref="BC56:BG56"/>
    <mergeCell ref="BH56:BL56"/>
    <mergeCell ref="BH58:BL58"/>
    <mergeCell ref="BC58:BG58"/>
    <mergeCell ref="G61:BN61"/>
    <mergeCell ref="E63:E64"/>
    <mergeCell ref="F63:S64"/>
    <mergeCell ref="T63:W64"/>
    <mergeCell ref="X63:AC64"/>
    <mergeCell ref="AD63:AP63"/>
    <mergeCell ref="AQ63:BD63"/>
    <mergeCell ref="AD64:AH64"/>
    <mergeCell ref="AI64:AL64"/>
    <mergeCell ref="AM64:AP64"/>
    <mergeCell ref="AQ64:AT64"/>
    <mergeCell ref="AU64:AY64"/>
    <mergeCell ref="AZ64:BD64"/>
    <mergeCell ref="F65:S65"/>
    <mergeCell ref="T65:W65"/>
    <mergeCell ref="X65:AC65"/>
    <mergeCell ref="AD65:AH65"/>
    <mergeCell ref="AI65:AL65"/>
    <mergeCell ref="AM65:AP65"/>
    <mergeCell ref="AQ65:AT65"/>
    <mergeCell ref="AU65:AY65"/>
    <mergeCell ref="AZ65:BD65"/>
    <mergeCell ref="F66:S66"/>
    <mergeCell ref="T66:W66"/>
    <mergeCell ref="X66:AC66"/>
    <mergeCell ref="AD66:AH66"/>
    <mergeCell ref="AI66:AL66"/>
    <mergeCell ref="AM66:AP66"/>
    <mergeCell ref="AQ66:AT66"/>
    <mergeCell ref="AU66:AY66"/>
    <mergeCell ref="AZ66:BD66"/>
    <mergeCell ref="AM72:AQ72"/>
    <mergeCell ref="AR72:AV72"/>
    <mergeCell ref="AW72:BB72"/>
    <mergeCell ref="BC72:BJ72"/>
    <mergeCell ref="BK72:BM72"/>
    <mergeCell ref="F67:S67"/>
    <mergeCell ref="T67:W67"/>
    <mergeCell ref="X67:AC67"/>
    <mergeCell ref="AD67:AH67"/>
    <mergeCell ref="AI67:AL67"/>
    <mergeCell ref="AM67:AP67"/>
    <mergeCell ref="AQ67:AT67"/>
    <mergeCell ref="AU67:AY67"/>
    <mergeCell ref="AZ67:BD67"/>
    <mergeCell ref="AG71:AV71"/>
    <mergeCell ref="AW71:BM71"/>
    <mergeCell ref="CE13:CF13"/>
    <mergeCell ref="N18:R20"/>
    <mergeCell ref="G76:BN76"/>
    <mergeCell ref="E78:E79"/>
    <mergeCell ref="F78:P79"/>
    <mergeCell ref="Q78:AA79"/>
    <mergeCell ref="AB78:AF79"/>
    <mergeCell ref="AG78:AV78"/>
    <mergeCell ref="AW78:BM78"/>
    <mergeCell ref="AG79:AL79"/>
    <mergeCell ref="AM79:AQ79"/>
    <mergeCell ref="AW79:BB79"/>
    <mergeCell ref="BC79:BJ79"/>
    <mergeCell ref="BK79:BM79"/>
    <mergeCell ref="F74:P74"/>
    <mergeCell ref="Q74:AA74"/>
    <mergeCell ref="AB74:AF74"/>
    <mergeCell ref="AG74:AL74"/>
    <mergeCell ref="AM74:AQ74"/>
    <mergeCell ref="AR74:AV74"/>
    <mergeCell ref="AW74:BB74"/>
    <mergeCell ref="BC74:BJ74"/>
    <mergeCell ref="Q71:AA72"/>
    <mergeCell ref="AB71:AF72"/>
    <mergeCell ref="AL103:BG104"/>
    <mergeCell ref="D104:I104"/>
    <mergeCell ref="J104:R104"/>
    <mergeCell ref="V104:AA104"/>
    <mergeCell ref="AB104:AH104"/>
    <mergeCell ref="D96:H96"/>
    <mergeCell ref="N96:P96"/>
    <mergeCell ref="M90:AG90"/>
    <mergeCell ref="AK90:BE90"/>
    <mergeCell ref="D93:BN93"/>
    <mergeCell ref="D98:I98"/>
    <mergeCell ref="J98:AH98"/>
    <mergeCell ref="AL98:BG102"/>
    <mergeCell ref="D100:I100"/>
    <mergeCell ref="J100:AH100"/>
    <mergeCell ref="D102:I102"/>
    <mergeCell ref="J102:AH102"/>
    <mergeCell ref="AY96:BF96"/>
    <mergeCell ref="Q96:X96"/>
    <mergeCell ref="Z96:AF96"/>
    <mergeCell ref="AG96:AM96"/>
    <mergeCell ref="AN96:AV96"/>
    <mergeCell ref="D84:BN84"/>
    <mergeCell ref="E87:BM87"/>
    <mergeCell ref="M89:AG89"/>
    <mergeCell ref="AK89:BE89"/>
    <mergeCell ref="AW80:BB80"/>
    <mergeCell ref="BC80:BJ80"/>
    <mergeCell ref="BK80:BM80"/>
    <mergeCell ref="F81:P81"/>
    <mergeCell ref="Q81:AA81"/>
    <mergeCell ref="AB81:AF81"/>
    <mergeCell ref="AG81:AL81"/>
    <mergeCell ref="AM81:AQ81"/>
    <mergeCell ref="F80:P80"/>
    <mergeCell ref="Q80:AA80"/>
    <mergeCell ref="AB80:AF80"/>
    <mergeCell ref="AG80:AL80"/>
    <mergeCell ref="AM80:AQ80"/>
    <mergeCell ref="AR80:AV80"/>
    <mergeCell ref="AR81:AV81"/>
    <mergeCell ref="AW81:BB81"/>
    <mergeCell ref="Z18:AH20"/>
    <mergeCell ref="AR79:AV79"/>
    <mergeCell ref="BC81:BJ81"/>
    <mergeCell ref="BK81:BM81"/>
    <mergeCell ref="D82:W82"/>
    <mergeCell ref="D18:I20"/>
    <mergeCell ref="D13:H15"/>
    <mergeCell ref="I10:AQ10"/>
    <mergeCell ref="Q16:V16"/>
    <mergeCell ref="BC15:BH17"/>
    <mergeCell ref="BK74:BM74"/>
    <mergeCell ref="F73:P73"/>
    <mergeCell ref="Q73:AA73"/>
    <mergeCell ref="AB73:AF73"/>
    <mergeCell ref="AG73:AL73"/>
    <mergeCell ref="AM73:AQ73"/>
    <mergeCell ref="AR73:AV73"/>
    <mergeCell ref="AW73:BB73"/>
    <mergeCell ref="BC73:BJ73"/>
    <mergeCell ref="BK73:BM73"/>
    <mergeCell ref="G69:BN69"/>
    <mergeCell ref="E71:E72"/>
    <mergeCell ref="F71:P72"/>
    <mergeCell ref="AG72:AL72"/>
  </mergeCells>
  <dataValidations count="24">
    <dataValidation type="list" allowBlank="1" showInputMessage="1" showErrorMessage="1" sqref="I16:P16">
      <formula1>Departamento1</formula1>
    </dataValidation>
    <dataValidation type="list" allowBlank="1" showInputMessage="1" showErrorMessage="1" sqref="W16">
      <formula1>INDIRECT($I$16)</formula1>
    </dataValidation>
    <dataValidation type="list" allowBlank="1" showInputMessage="1" showErrorMessage="1" sqref="AJ16:AP16">
      <formula1>INDIRECT($W$16)</formula1>
    </dataValidation>
    <dataValidation type="list" allowBlank="1" showInputMessage="1" showErrorMessage="1" sqref="R37:V45 W51:AB59">
      <formula1>$CD$7:$CD$8</formula1>
    </dataValidation>
    <dataValidation type="list" allowBlank="1" showInputMessage="1" showErrorMessage="1" sqref="I27:Y27">
      <formula1>$CI$21:$CI$27</formula1>
    </dataValidation>
    <dataValidation type="list" allowBlank="1" showInputMessage="1" showErrorMessage="1" sqref="AV25:BL25">
      <formula1>INDIRECT($I$25)</formula1>
    </dataValidation>
    <dataValidation type="list" allowBlank="1" showInputMessage="1" showErrorMessage="1" sqref="AD27:AQ27 AV27:BL27">
      <formula1>INDIRECT($I$27)</formula1>
    </dataValidation>
    <dataValidation type="list" allowBlank="1" showInputMessage="1" showErrorMessage="1" sqref="Z96:AF96 AB104:AH104">
      <formula1>DEPARTAMENTO</formula1>
    </dataValidation>
    <dataValidation type="list" allowBlank="1" showInputMessage="1" showErrorMessage="1" sqref="AN96:AV96">
      <formula1>INDIRECT($Z$96)</formula1>
    </dataValidation>
    <dataValidation type="list" allowBlank="1" showInputMessage="1" showErrorMessage="1" sqref="J96">
      <formula1>$CH$216:$CH$246</formula1>
    </dataValidation>
    <dataValidation type="list" allowBlank="1" showInputMessage="1" showErrorMessage="1" sqref="L96">
      <formula1>$CI$216:$CI$227</formula1>
    </dataValidation>
    <dataValidation type="whole" allowBlank="1" showInputMessage="1" showErrorMessage="1" sqref="N96:P96">
      <formula1>1900</formula1>
      <formula2>2500</formula2>
    </dataValidation>
    <dataValidation type="list" allowBlank="1" showInputMessage="1" showErrorMessage="1" sqref="T65:W67">
      <formula1>$BS$64:$BS$66</formula1>
    </dataValidation>
    <dataValidation type="list" allowBlank="1" showInputMessage="1" showErrorMessage="1" sqref="R51:V59">
      <formula1>$CB$7:$CB$12</formula1>
    </dataValidation>
    <dataValidation type="list" allowBlank="1" showInputMessage="1" showErrorMessage="1" sqref="O37:Q45">
      <formula1>$CC$7:$CC$11</formula1>
    </dataValidation>
    <dataValidation type="list" allowBlank="1" showInputMessage="1" showErrorMessage="1" sqref="BI16">
      <formula1>$CI$39:$CI$69</formula1>
    </dataValidation>
    <dataValidation type="list" allowBlank="1" showInputMessage="1" showErrorMessage="1" sqref="BK16">
      <formula1>$CJ$39:$CJ$50</formula1>
    </dataValidation>
    <dataValidation type="list" allowBlank="1" showInputMessage="1" showErrorMessage="1" sqref="F51:J59">
      <formula1>PECUARIO</formula1>
    </dataValidation>
    <dataValidation type="list" allowBlank="1" showInputMessage="1" showErrorMessage="1" sqref="K51:N53">
      <formula1>INDIRECT($F$51)</formula1>
    </dataValidation>
    <dataValidation type="list" allowBlank="1" showInputMessage="1" showErrorMessage="1" sqref="K54:N56">
      <formula1>INDIRECT($F$54)</formula1>
    </dataValidation>
    <dataValidation type="list" allowBlank="1" showInputMessage="1" showErrorMessage="1" sqref="K57:N59">
      <formula1>INDIRECT($F$57)</formula1>
    </dataValidation>
    <dataValidation type="list" allowBlank="1" showInputMessage="1" showErrorMessage="1" sqref="F65:S67">
      <formula1>$BV$3:$BV$14</formula1>
    </dataValidation>
    <dataValidation type="list" allowBlank="1" showInputMessage="1" showErrorMessage="1" sqref="F73:P74">
      <formula1>$CZ$19:$CZ$33</formula1>
    </dataValidation>
    <dataValidation type="list" allowBlank="1" showInputMessage="1" showErrorMessage="1" sqref="F80:P81">
      <formula1>$CV$19:$CV$42</formula1>
    </dataValidation>
  </dataValidations>
  <pageMargins left="0.19685039370078741" right="0.15748031496062992" top="0.19685039370078741" bottom="0" header="0.31496062992125984" footer="0.31496062992125984"/>
  <pageSetup scale="3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B1:AD98"/>
  <sheetViews>
    <sheetView topLeftCell="B1" workbookViewId="0">
      <selection activeCell="B21" sqref="B21"/>
    </sheetView>
  </sheetViews>
  <sheetFormatPr baseColWidth="10" defaultColWidth="10.7109375" defaultRowHeight="15" x14ac:dyDescent="0.25"/>
  <cols>
    <col min="2" max="2" width="19.28515625" customWidth="1"/>
    <col min="3" max="3" width="22.140625" customWidth="1"/>
    <col min="4" max="4" width="20.7109375" customWidth="1"/>
    <col min="5" max="5" width="16.5703125" customWidth="1"/>
    <col min="6" max="6" width="21.5703125" customWidth="1"/>
    <col min="7" max="7" width="24.85546875" customWidth="1"/>
    <col min="8" max="8" width="24.28515625" customWidth="1"/>
    <col min="9" max="9" width="26.5703125" customWidth="1"/>
    <col min="10" max="10" width="25.85546875" customWidth="1"/>
    <col min="11" max="11" width="16.140625" customWidth="1"/>
  </cols>
  <sheetData>
    <row r="1" spans="2:30" ht="15.75" thickBot="1" x14ac:dyDescent="0.3"/>
    <row r="2" spans="2:30" ht="15.75" thickBot="1" x14ac:dyDescent="0.3">
      <c r="B2" s="76" t="s">
        <v>734</v>
      </c>
      <c r="C2" s="77" t="s">
        <v>735</v>
      </c>
      <c r="D2" s="77" t="s">
        <v>736</v>
      </c>
      <c r="E2" s="77" t="s">
        <v>737</v>
      </c>
      <c r="F2" s="77" t="s">
        <v>76</v>
      </c>
      <c r="G2" s="78" t="s">
        <v>738</v>
      </c>
      <c r="H2" s="78" t="s">
        <v>739</v>
      </c>
      <c r="I2" s="78" t="s">
        <v>740</v>
      </c>
      <c r="J2" s="78" t="s">
        <v>741</v>
      </c>
      <c r="K2" s="77" t="s">
        <v>742</v>
      </c>
      <c r="O2" s="79" t="s">
        <v>743</v>
      </c>
      <c r="P2" s="55" t="s">
        <v>744</v>
      </c>
      <c r="Q2" s="80" t="s">
        <v>745</v>
      </c>
      <c r="S2" s="55" t="s">
        <v>746</v>
      </c>
      <c r="T2" s="81" t="s">
        <v>76</v>
      </c>
      <c r="V2" s="81" t="s">
        <v>747</v>
      </c>
      <c r="X2" s="80" t="s">
        <v>748</v>
      </c>
      <c r="Z2" s="81" t="s">
        <v>749</v>
      </c>
      <c r="AB2" s="80" t="s">
        <v>750</v>
      </c>
      <c r="AD2" s="80" t="s">
        <v>751</v>
      </c>
    </row>
    <row r="3" spans="2:30" ht="16.5" thickBot="1" x14ac:dyDescent="0.3">
      <c r="B3" s="82" t="s">
        <v>735</v>
      </c>
      <c r="C3" s="79" t="s">
        <v>743</v>
      </c>
      <c r="D3" s="55" t="s">
        <v>744</v>
      </c>
      <c r="E3" s="83" t="s">
        <v>745</v>
      </c>
      <c r="F3" s="55" t="s">
        <v>746</v>
      </c>
      <c r="G3" s="84" t="s">
        <v>747</v>
      </c>
      <c r="H3" s="85" t="s">
        <v>748</v>
      </c>
      <c r="I3" s="86" t="s">
        <v>749</v>
      </c>
      <c r="J3" s="85" t="s">
        <v>750</v>
      </c>
      <c r="K3" s="83" t="s">
        <v>751</v>
      </c>
      <c r="O3" s="80" t="s">
        <v>752</v>
      </c>
      <c r="P3" s="87" t="s">
        <v>753</v>
      </c>
      <c r="Q3" s="85" t="s">
        <v>754</v>
      </c>
      <c r="S3" s="81" t="s">
        <v>755</v>
      </c>
      <c r="T3" s="86" t="s">
        <v>756</v>
      </c>
      <c r="V3" s="84" t="s">
        <v>757</v>
      </c>
      <c r="X3" s="83" t="s">
        <v>758</v>
      </c>
      <c r="Z3" s="84" t="s">
        <v>759</v>
      </c>
      <c r="AB3" s="83" t="s">
        <v>760</v>
      </c>
      <c r="AD3" s="83" t="s">
        <v>251</v>
      </c>
    </row>
    <row r="4" spans="2:30" ht="16.5" thickBot="1" x14ac:dyDescent="0.3">
      <c r="B4" s="88" t="s">
        <v>736</v>
      </c>
      <c r="C4" s="80" t="s">
        <v>752</v>
      </c>
      <c r="D4" s="81" t="s">
        <v>753</v>
      </c>
      <c r="E4" s="83" t="s">
        <v>754</v>
      </c>
      <c r="F4" s="81" t="s">
        <v>755</v>
      </c>
      <c r="G4" s="86" t="s">
        <v>757</v>
      </c>
      <c r="H4" s="85" t="s">
        <v>758</v>
      </c>
      <c r="I4" s="86" t="s">
        <v>759</v>
      </c>
      <c r="J4" s="85" t="s">
        <v>760</v>
      </c>
      <c r="K4" s="83" t="s">
        <v>251</v>
      </c>
      <c r="O4" s="83" t="s">
        <v>761</v>
      </c>
      <c r="P4" s="86" t="s">
        <v>762</v>
      </c>
      <c r="Q4" s="85" t="s">
        <v>763</v>
      </c>
      <c r="S4" s="84" t="s">
        <v>764</v>
      </c>
      <c r="T4" s="86" t="s">
        <v>765</v>
      </c>
      <c r="V4" s="84" t="s">
        <v>766</v>
      </c>
      <c r="X4" s="83" t="s">
        <v>767</v>
      </c>
      <c r="Z4" s="84" t="s">
        <v>768</v>
      </c>
      <c r="AB4" s="83" t="s">
        <v>769</v>
      </c>
      <c r="AD4" s="83" t="s">
        <v>770</v>
      </c>
    </row>
    <row r="5" spans="2:30" ht="16.5" thickBot="1" x14ac:dyDescent="0.3">
      <c r="B5" s="88" t="s">
        <v>737</v>
      </c>
      <c r="C5" s="83" t="s">
        <v>761</v>
      </c>
      <c r="D5" s="84" t="s">
        <v>762</v>
      </c>
      <c r="E5" s="83" t="s">
        <v>763</v>
      </c>
      <c r="F5" s="84" t="s">
        <v>764</v>
      </c>
      <c r="G5" s="86" t="s">
        <v>766</v>
      </c>
      <c r="H5" s="85" t="s">
        <v>767</v>
      </c>
      <c r="I5" s="86" t="s">
        <v>768</v>
      </c>
      <c r="J5" s="85" t="s">
        <v>769</v>
      </c>
      <c r="K5" s="83" t="s">
        <v>770</v>
      </c>
      <c r="O5" s="83" t="s">
        <v>771</v>
      </c>
      <c r="P5" s="86" t="s">
        <v>772</v>
      </c>
      <c r="Q5" s="85" t="s">
        <v>773</v>
      </c>
      <c r="S5" s="84" t="s">
        <v>774</v>
      </c>
      <c r="T5" s="86" t="s">
        <v>755</v>
      </c>
      <c r="V5" s="84" t="s">
        <v>775</v>
      </c>
      <c r="X5" s="83" t="s">
        <v>776</v>
      </c>
      <c r="Z5" s="84" t="s">
        <v>777</v>
      </c>
      <c r="AB5" s="83" t="s">
        <v>778</v>
      </c>
      <c r="AD5" s="83" t="s">
        <v>779</v>
      </c>
    </row>
    <row r="6" spans="2:30" ht="16.5" thickBot="1" x14ac:dyDescent="0.3">
      <c r="B6" s="88" t="s">
        <v>780</v>
      </c>
      <c r="C6" s="83" t="s">
        <v>771</v>
      </c>
      <c r="D6" s="84" t="s">
        <v>772</v>
      </c>
      <c r="E6" s="83" t="s">
        <v>773</v>
      </c>
      <c r="F6" s="84" t="s">
        <v>774</v>
      </c>
      <c r="G6" s="86" t="s">
        <v>775</v>
      </c>
      <c r="H6" s="85" t="s">
        <v>776</v>
      </c>
      <c r="I6" s="86" t="s">
        <v>777</v>
      </c>
      <c r="J6" s="85" t="s">
        <v>778</v>
      </c>
      <c r="K6" s="83" t="s">
        <v>779</v>
      </c>
      <c r="O6" s="83" t="s">
        <v>781</v>
      </c>
      <c r="P6" s="86" t="s">
        <v>782</v>
      </c>
      <c r="Q6" s="85" t="s">
        <v>783</v>
      </c>
      <c r="S6" s="84" t="s">
        <v>784</v>
      </c>
      <c r="T6" s="86" t="s">
        <v>785</v>
      </c>
      <c r="V6" s="84" t="s">
        <v>786</v>
      </c>
      <c r="X6" s="83" t="s">
        <v>787</v>
      </c>
      <c r="Z6" s="84" t="s">
        <v>788</v>
      </c>
      <c r="AB6" s="83" t="s">
        <v>789</v>
      </c>
      <c r="AD6" s="83" t="s">
        <v>790</v>
      </c>
    </row>
    <row r="7" spans="2:30" ht="16.5" thickBot="1" x14ac:dyDescent="0.3">
      <c r="B7" s="88" t="s">
        <v>738</v>
      </c>
      <c r="C7" s="83" t="s">
        <v>781</v>
      </c>
      <c r="D7" s="84" t="s">
        <v>782</v>
      </c>
      <c r="E7" s="83" t="s">
        <v>783</v>
      </c>
      <c r="F7" s="84" t="s">
        <v>784</v>
      </c>
      <c r="G7" s="86" t="s">
        <v>786</v>
      </c>
      <c r="H7" s="85" t="s">
        <v>787</v>
      </c>
      <c r="I7" s="86" t="s">
        <v>788</v>
      </c>
      <c r="J7" s="85" t="s">
        <v>789</v>
      </c>
      <c r="K7" s="83" t="s">
        <v>790</v>
      </c>
      <c r="O7" s="83" t="s">
        <v>791</v>
      </c>
      <c r="P7" s="86" t="s">
        <v>792</v>
      </c>
      <c r="Q7" s="85" t="s">
        <v>793</v>
      </c>
      <c r="S7" s="84" t="s">
        <v>794</v>
      </c>
      <c r="T7" s="86" t="s">
        <v>746</v>
      </c>
      <c r="V7" s="84" t="s">
        <v>795</v>
      </c>
      <c r="X7" s="83" t="s">
        <v>796</v>
      </c>
      <c r="Z7" s="84" t="s">
        <v>797</v>
      </c>
      <c r="AB7" s="83" t="s">
        <v>798</v>
      </c>
      <c r="AD7" s="83" t="s">
        <v>742</v>
      </c>
    </row>
    <row r="8" spans="2:30" ht="16.5" thickBot="1" x14ac:dyDescent="0.3">
      <c r="B8" s="88" t="s">
        <v>739</v>
      </c>
      <c r="C8" s="83" t="s">
        <v>791</v>
      </c>
      <c r="D8" s="84" t="s">
        <v>792</v>
      </c>
      <c r="E8" s="83" t="s">
        <v>793</v>
      </c>
      <c r="F8" s="84" t="s">
        <v>794</v>
      </c>
      <c r="G8" s="86" t="s">
        <v>795</v>
      </c>
      <c r="H8" s="85" t="s">
        <v>796</v>
      </c>
      <c r="I8" s="86" t="s">
        <v>797</v>
      </c>
      <c r="J8" s="85" t="s">
        <v>798</v>
      </c>
      <c r="K8" s="83" t="s">
        <v>742</v>
      </c>
      <c r="O8" s="83" t="s">
        <v>799</v>
      </c>
      <c r="P8" s="86" t="s">
        <v>800</v>
      </c>
      <c r="Q8" s="85" t="s">
        <v>801</v>
      </c>
      <c r="S8" s="84" t="s">
        <v>802</v>
      </c>
      <c r="T8" s="86" t="s">
        <v>774</v>
      </c>
      <c r="V8" s="84" t="s">
        <v>803</v>
      </c>
      <c r="X8" s="83" t="s">
        <v>804</v>
      </c>
      <c r="Z8" s="84" t="s">
        <v>805</v>
      </c>
      <c r="AB8" s="83" t="s">
        <v>806</v>
      </c>
      <c r="AD8" s="83" t="s">
        <v>807</v>
      </c>
    </row>
    <row r="9" spans="2:30" ht="16.5" thickBot="1" x14ac:dyDescent="0.3">
      <c r="B9" s="88" t="s">
        <v>740</v>
      </c>
      <c r="C9" s="83" t="s">
        <v>799</v>
      </c>
      <c r="D9" s="84" t="s">
        <v>800</v>
      </c>
      <c r="E9" s="83" t="s">
        <v>801</v>
      </c>
      <c r="F9" s="84" t="s">
        <v>802</v>
      </c>
      <c r="G9" s="86" t="s">
        <v>803</v>
      </c>
      <c r="H9" s="85" t="s">
        <v>804</v>
      </c>
      <c r="I9" s="86" t="s">
        <v>805</v>
      </c>
      <c r="J9" s="85" t="s">
        <v>806</v>
      </c>
      <c r="K9" s="83" t="s">
        <v>807</v>
      </c>
      <c r="O9" s="83" t="s">
        <v>808</v>
      </c>
      <c r="P9" s="86" t="s">
        <v>809</v>
      </c>
      <c r="Q9" s="85" t="s">
        <v>810</v>
      </c>
      <c r="S9" s="84" t="s">
        <v>811</v>
      </c>
      <c r="T9" s="86" t="s">
        <v>812</v>
      </c>
      <c r="V9" s="84" t="s">
        <v>813</v>
      </c>
      <c r="X9" s="83" t="s">
        <v>814</v>
      </c>
      <c r="Z9" s="84" t="s">
        <v>12</v>
      </c>
      <c r="AB9" s="83" t="s">
        <v>815</v>
      </c>
      <c r="AD9" s="83" t="s">
        <v>816</v>
      </c>
    </row>
    <row r="10" spans="2:30" ht="16.5" thickBot="1" x14ac:dyDescent="0.3">
      <c r="B10" s="88" t="s">
        <v>817</v>
      </c>
      <c r="C10" s="83" t="s">
        <v>808</v>
      </c>
      <c r="D10" s="84" t="s">
        <v>809</v>
      </c>
      <c r="E10" s="83" t="s">
        <v>810</v>
      </c>
      <c r="F10" s="84" t="s">
        <v>811</v>
      </c>
      <c r="G10" s="86" t="s">
        <v>813</v>
      </c>
      <c r="H10" s="85" t="s">
        <v>814</v>
      </c>
      <c r="I10" s="86" t="s">
        <v>12</v>
      </c>
      <c r="J10" s="85" t="s">
        <v>815</v>
      </c>
      <c r="K10" s="83" t="s">
        <v>816</v>
      </c>
      <c r="O10" s="83" t="s">
        <v>818</v>
      </c>
      <c r="P10" s="86" t="s">
        <v>819</v>
      </c>
      <c r="Q10" s="85" t="s">
        <v>820</v>
      </c>
      <c r="S10" s="84" t="s">
        <v>821</v>
      </c>
      <c r="T10" s="86" t="s">
        <v>822</v>
      </c>
      <c r="V10" s="84" t="s">
        <v>823</v>
      </c>
      <c r="X10" s="83" t="s">
        <v>824</v>
      </c>
      <c r="Z10" s="84" t="s">
        <v>825</v>
      </c>
      <c r="AB10" s="83" t="s">
        <v>826</v>
      </c>
      <c r="AD10" s="83" t="s">
        <v>827</v>
      </c>
    </row>
    <row r="11" spans="2:30" ht="16.5" thickBot="1" x14ac:dyDescent="0.3">
      <c r="B11" s="88" t="s">
        <v>742</v>
      </c>
      <c r="C11" s="83" t="s">
        <v>818</v>
      </c>
      <c r="D11" s="84" t="s">
        <v>819</v>
      </c>
      <c r="E11" s="83" t="s">
        <v>820</v>
      </c>
      <c r="F11" s="84" t="s">
        <v>821</v>
      </c>
      <c r="G11" s="86" t="s">
        <v>823</v>
      </c>
      <c r="H11" s="85" t="s">
        <v>824</v>
      </c>
      <c r="I11" s="86" t="s">
        <v>825</v>
      </c>
      <c r="J11" s="85" t="s">
        <v>826</v>
      </c>
      <c r="K11" s="83" t="s">
        <v>827</v>
      </c>
      <c r="O11" s="83" t="s">
        <v>828</v>
      </c>
      <c r="P11" s="86" t="s">
        <v>829</v>
      </c>
      <c r="Q11" s="85" t="s">
        <v>830</v>
      </c>
      <c r="S11" s="84" t="s">
        <v>831</v>
      </c>
      <c r="T11" s="86" t="s">
        <v>832</v>
      </c>
      <c r="V11" s="84" t="s">
        <v>833</v>
      </c>
      <c r="X11" s="83" t="s">
        <v>834</v>
      </c>
      <c r="Z11" s="84" t="s">
        <v>835</v>
      </c>
      <c r="AB11" s="83" t="s">
        <v>836</v>
      </c>
      <c r="AD11" s="83" t="s">
        <v>837</v>
      </c>
    </row>
    <row r="12" spans="2:30" ht="15.75" thickBot="1" x14ac:dyDescent="0.3">
      <c r="C12" s="83" t="s">
        <v>828</v>
      </c>
      <c r="D12" s="84" t="s">
        <v>829</v>
      </c>
      <c r="E12" s="83" t="s">
        <v>830</v>
      </c>
      <c r="F12" s="84" t="s">
        <v>831</v>
      </c>
      <c r="G12" s="86" t="s">
        <v>833</v>
      </c>
      <c r="H12" s="85" t="s">
        <v>834</v>
      </c>
      <c r="I12" s="86" t="s">
        <v>835</v>
      </c>
      <c r="J12" s="85" t="s">
        <v>836</v>
      </c>
      <c r="K12" s="83" t="s">
        <v>837</v>
      </c>
      <c r="O12" s="83" t="s">
        <v>838</v>
      </c>
      <c r="P12" s="86" t="s">
        <v>839</v>
      </c>
      <c r="Q12" s="85" t="s">
        <v>840</v>
      </c>
      <c r="S12" s="84" t="s">
        <v>841</v>
      </c>
      <c r="T12" s="86" t="s">
        <v>842</v>
      </c>
      <c r="V12" s="84" t="s">
        <v>843</v>
      </c>
      <c r="X12" s="83" t="s">
        <v>844</v>
      </c>
      <c r="Z12" s="84" t="s">
        <v>845</v>
      </c>
      <c r="AB12" s="83" t="s">
        <v>846</v>
      </c>
      <c r="AD12" s="83" t="s">
        <v>847</v>
      </c>
    </row>
    <row r="13" spans="2:30" ht="15.75" thickBot="1" x14ac:dyDescent="0.3">
      <c r="C13" s="83" t="s">
        <v>838</v>
      </c>
      <c r="D13" s="84" t="s">
        <v>839</v>
      </c>
      <c r="E13" s="83" t="s">
        <v>840</v>
      </c>
      <c r="F13" s="84" t="s">
        <v>841</v>
      </c>
      <c r="G13" s="86" t="s">
        <v>843</v>
      </c>
      <c r="H13" s="85" t="s">
        <v>844</v>
      </c>
      <c r="I13" s="86" t="s">
        <v>845</v>
      </c>
      <c r="J13" s="85" t="s">
        <v>846</v>
      </c>
      <c r="K13" s="83" t="s">
        <v>847</v>
      </c>
      <c r="O13" s="83" t="s">
        <v>848</v>
      </c>
      <c r="P13" s="86" t="s">
        <v>849</v>
      </c>
      <c r="Q13" s="85" t="s">
        <v>737</v>
      </c>
      <c r="S13" s="84" t="s">
        <v>850</v>
      </c>
      <c r="T13" s="86" t="s">
        <v>851</v>
      </c>
      <c r="V13" s="84" t="s">
        <v>852</v>
      </c>
      <c r="X13" s="83" t="s">
        <v>853</v>
      </c>
      <c r="Z13" s="84" t="s">
        <v>854</v>
      </c>
      <c r="AB13" s="83" t="s">
        <v>855</v>
      </c>
    </row>
    <row r="14" spans="2:30" ht="15.75" thickBot="1" x14ac:dyDescent="0.3">
      <c r="C14" s="83" t="s">
        <v>848</v>
      </c>
      <c r="D14" s="84" t="s">
        <v>849</v>
      </c>
      <c r="E14" s="83" t="s">
        <v>737</v>
      </c>
      <c r="F14" s="84" t="s">
        <v>850</v>
      </c>
      <c r="G14" s="86" t="s">
        <v>852</v>
      </c>
      <c r="H14" s="85" t="s">
        <v>853</v>
      </c>
      <c r="I14" s="86" t="s">
        <v>854</v>
      </c>
      <c r="J14" s="85" t="s">
        <v>855</v>
      </c>
      <c r="K14" s="59"/>
      <c r="O14" s="83" t="s">
        <v>856</v>
      </c>
      <c r="P14" s="86" t="s">
        <v>857</v>
      </c>
      <c r="Q14" s="85" t="s">
        <v>858</v>
      </c>
      <c r="S14" s="84" t="s">
        <v>859</v>
      </c>
      <c r="T14" s="86" t="s">
        <v>860</v>
      </c>
      <c r="V14" s="84" t="s">
        <v>861</v>
      </c>
      <c r="X14" s="83" t="s">
        <v>862</v>
      </c>
      <c r="Z14" s="84" t="s">
        <v>863</v>
      </c>
      <c r="AB14" s="83" t="s">
        <v>864</v>
      </c>
    </row>
    <row r="15" spans="2:30" ht="15.75" thickBot="1" x14ac:dyDescent="0.3">
      <c r="C15" s="83" t="s">
        <v>856</v>
      </c>
      <c r="D15" s="84" t="s">
        <v>857</v>
      </c>
      <c r="E15" s="83" t="s">
        <v>858</v>
      </c>
      <c r="F15" s="84" t="s">
        <v>859</v>
      </c>
      <c r="G15" s="86" t="s">
        <v>861</v>
      </c>
      <c r="H15" s="85" t="s">
        <v>862</v>
      </c>
      <c r="I15" s="86" t="s">
        <v>863</v>
      </c>
      <c r="J15" s="85" t="s">
        <v>864</v>
      </c>
      <c r="K15" s="59"/>
      <c r="O15" s="83" t="s">
        <v>865</v>
      </c>
      <c r="P15" s="86" t="s">
        <v>866</v>
      </c>
      <c r="Q15" s="85" t="s">
        <v>867</v>
      </c>
      <c r="S15" s="84" t="s">
        <v>868</v>
      </c>
      <c r="T15" s="86" t="s">
        <v>850</v>
      </c>
      <c r="V15" s="84" t="s">
        <v>869</v>
      </c>
      <c r="X15" s="83" t="s">
        <v>870</v>
      </c>
      <c r="Z15" s="84" t="s">
        <v>871</v>
      </c>
      <c r="AB15" s="83" t="s">
        <v>770</v>
      </c>
    </row>
    <row r="16" spans="2:30" ht="15.75" thickBot="1" x14ac:dyDescent="0.3">
      <c r="C16" s="83" t="s">
        <v>865</v>
      </c>
      <c r="D16" s="84" t="s">
        <v>866</v>
      </c>
      <c r="E16" s="83" t="s">
        <v>867</v>
      </c>
      <c r="F16" s="84" t="s">
        <v>868</v>
      </c>
      <c r="G16" s="86" t="s">
        <v>869</v>
      </c>
      <c r="H16" s="85" t="s">
        <v>870</v>
      </c>
      <c r="I16" s="86" t="s">
        <v>871</v>
      </c>
      <c r="J16" s="85" t="s">
        <v>770</v>
      </c>
      <c r="K16" s="59"/>
      <c r="O16" s="83" t="s">
        <v>872</v>
      </c>
      <c r="P16" s="86" t="s">
        <v>873</v>
      </c>
      <c r="Q16" s="85" t="s">
        <v>874</v>
      </c>
      <c r="S16" s="84" t="s">
        <v>860</v>
      </c>
      <c r="T16" s="86" t="s">
        <v>875</v>
      </c>
      <c r="V16" s="84" t="s">
        <v>876</v>
      </c>
      <c r="X16" s="83" t="s">
        <v>877</v>
      </c>
      <c r="Z16" s="84" t="s">
        <v>878</v>
      </c>
      <c r="AB16" s="83" t="s">
        <v>879</v>
      </c>
    </row>
    <row r="17" spans="3:28" ht="15.75" thickBot="1" x14ac:dyDescent="0.3">
      <c r="C17" s="83" t="s">
        <v>872</v>
      </c>
      <c r="D17" s="84" t="s">
        <v>873</v>
      </c>
      <c r="E17" s="83" t="s">
        <v>874</v>
      </c>
      <c r="F17" s="84" t="s">
        <v>860</v>
      </c>
      <c r="G17" s="86" t="s">
        <v>876</v>
      </c>
      <c r="H17" s="85" t="s">
        <v>877</v>
      </c>
      <c r="I17" s="86" t="s">
        <v>878</v>
      </c>
      <c r="J17" s="85" t="s">
        <v>879</v>
      </c>
      <c r="K17" s="59"/>
      <c r="O17" s="83" t="s">
        <v>880</v>
      </c>
      <c r="P17" s="86" t="s">
        <v>881</v>
      </c>
      <c r="Q17" s="85" t="s">
        <v>779</v>
      </c>
      <c r="S17" s="84" t="s">
        <v>882</v>
      </c>
      <c r="T17" s="86" t="s">
        <v>883</v>
      </c>
      <c r="V17" s="84" t="s">
        <v>884</v>
      </c>
      <c r="Z17" s="84" t="s">
        <v>885</v>
      </c>
      <c r="AB17" s="83" t="s">
        <v>886</v>
      </c>
    </row>
    <row r="18" spans="3:28" ht="15.75" thickBot="1" x14ac:dyDescent="0.3">
      <c r="C18" s="83" t="s">
        <v>880</v>
      </c>
      <c r="D18" s="84" t="s">
        <v>881</v>
      </c>
      <c r="E18" s="83" t="s">
        <v>779</v>
      </c>
      <c r="F18" s="84" t="s">
        <v>882</v>
      </c>
      <c r="G18" s="86" t="s">
        <v>884</v>
      </c>
      <c r="H18" s="86"/>
      <c r="I18" s="86" t="s">
        <v>885</v>
      </c>
      <c r="J18" s="85" t="s">
        <v>886</v>
      </c>
      <c r="K18" s="59"/>
      <c r="O18" s="83" t="s">
        <v>887</v>
      </c>
      <c r="P18" s="86" t="s">
        <v>888</v>
      </c>
      <c r="Q18" s="85" t="s">
        <v>889</v>
      </c>
      <c r="S18" s="84" t="s">
        <v>890</v>
      </c>
      <c r="T18" s="86" t="s">
        <v>891</v>
      </c>
      <c r="V18" s="84" t="s">
        <v>892</v>
      </c>
      <c r="Z18" s="84" t="s">
        <v>893</v>
      </c>
      <c r="AB18" s="83" t="s">
        <v>894</v>
      </c>
    </row>
    <row r="19" spans="3:28" ht="15.75" thickBot="1" x14ac:dyDescent="0.3">
      <c r="C19" s="83" t="s">
        <v>887</v>
      </c>
      <c r="D19" s="84" t="s">
        <v>888</v>
      </c>
      <c r="E19" s="83" t="s">
        <v>889</v>
      </c>
      <c r="F19" s="84" t="s">
        <v>890</v>
      </c>
      <c r="G19" s="86" t="s">
        <v>892</v>
      </c>
      <c r="H19" s="86"/>
      <c r="I19" s="86" t="s">
        <v>893</v>
      </c>
      <c r="J19" s="85" t="s">
        <v>894</v>
      </c>
      <c r="K19" s="59"/>
      <c r="O19" s="83" t="s">
        <v>853</v>
      </c>
      <c r="P19" s="86" t="s">
        <v>895</v>
      </c>
      <c r="Q19" s="85" t="s">
        <v>896</v>
      </c>
      <c r="S19" s="84" t="s">
        <v>897</v>
      </c>
      <c r="T19" s="86" t="s">
        <v>898</v>
      </c>
      <c r="V19" s="84" t="s">
        <v>899</v>
      </c>
      <c r="Z19" s="84" t="s">
        <v>900</v>
      </c>
      <c r="AB19" s="83" t="s">
        <v>901</v>
      </c>
    </row>
    <row r="20" spans="3:28" ht="15.75" thickBot="1" x14ac:dyDescent="0.3">
      <c r="C20" s="83" t="s">
        <v>853</v>
      </c>
      <c r="D20" s="84" t="s">
        <v>895</v>
      </c>
      <c r="E20" s="83" t="s">
        <v>896</v>
      </c>
      <c r="F20" s="84" t="s">
        <v>897</v>
      </c>
      <c r="G20" s="86" t="s">
        <v>899</v>
      </c>
      <c r="H20" s="86"/>
      <c r="I20" s="86" t="s">
        <v>900</v>
      </c>
      <c r="J20" s="85" t="s">
        <v>901</v>
      </c>
      <c r="K20" s="59"/>
      <c r="O20" s="83" t="s">
        <v>902</v>
      </c>
      <c r="P20" s="86" t="s">
        <v>903</v>
      </c>
      <c r="Q20" s="85" t="s">
        <v>904</v>
      </c>
      <c r="S20" s="84" t="s">
        <v>883</v>
      </c>
      <c r="T20" s="86" t="s">
        <v>868</v>
      </c>
      <c r="V20" s="84" t="s">
        <v>905</v>
      </c>
      <c r="Z20" s="84" t="s">
        <v>906</v>
      </c>
      <c r="AB20" s="83" t="s">
        <v>907</v>
      </c>
    </row>
    <row r="21" spans="3:28" ht="15.75" thickBot="1" x14ac:dyDescent="0.3">
      <c r="C21" s="83" t="s">
        <v>902</v>
      </c>
      <c r="D21" s="84" t="s">
        <v>903</v>
      </c>
      <c r="E21" s="83" t="s">
        <v>904</v>
      </c>
      <c r="F21" s="84" t="s">
        <v>883</v>
      </c>
      <c r="G21" s="86" t="s">
        <v>905</v>
      </c>
      <c r="H21" s="86"/>
      <c r="I21" s="86" t="s">
        <v>906</v>
      </c>
      <c r="J21" s="85" t="s">
        <v>907</v>
      </c>
      <c r="K21" s="59"/>
      <c r="O21" s="84"/>
      <c r="P21" s="86" t="s">
        <v>908</v>
      </c>
      <c r="Q21" s="85" t="s">
        <v>909</v>
      </c>
      <c r="S21" s="84" t="s">
        <v>910</v>
      </c>
      <c r="T21" s="86" t="s">
        <v>911</v>
      </c>
      <c r="V21" s="84" t="s">
        <v>912</v>
      </c>
      <c r="Z21" s="84" t="s">
        <v>740</v>
      </c>
      <c r="AB21" s="83" t="s">
        <v>913</v>
      </c>
    </row>
    <row r="22" spans="3:28" ht="15.75" thickBot="1" x14ac:dyDescent="0.3">
      <c r="C22" s="59"/>
      <c r="D22" s="84" t="s">
        <v>908</v>
      </c>
      <c r="E22" s="83" t="s">
        <v>909</v>
      </c>
      <c r="F22" s="84" t="s">
        <v>910</v>
      </c>
      <c r="G22" s="86" t="s">
        <v>912</v>
      </c>
      <c r="H22" s="86"/>
      <c r="I22" s="86" t="s">
        <v>740</v>
      </c>
      <c r="J22" s="85" t="s">
        <v>913</v>
      </c>
      <c r="K22" s="59"/>
      <c r="P22" s="84" t="s">
        <v>914</v>
      </c>
      <c r="Q22" s="85" t="s">
        <v>915</v>
      </c>
      <c r="S22" s="84" t="s">
        <v>812</v>
      </c>
      <c r="T22" s="86" t="s">
        <v>916</v>
      </c>
      <c r="V22" s="84" t="s">
        <v>917</v>
      </c>
      <c r="Z22" s="84" t="s">
        <v>918</v>
      </c>
      <c r="AB22" s="83" t="s">
        <v>919</v>
      </c>
    </row>
    <row r="23" spans="3:28" ht="15.75" thickBot="1" x14ac:dyDescent="0.3">
      <c r="C23" s="59"/>
      <c r="D23" s="84" t="s">
        <v>914</v>
      </c>
      <c r="E23" s="83" t="s">
        <v>915</v>
      </c>
      <c r="F23" s="84" t="s">
        <v>812</v>
      </c>
      <c r="G23" s="86" t="s">
        <v>917</v>
      </c>
      <c r="H23" s="86"/>
      <c r="I23" s="86" t="s">
        <v>918</v>
      </c>
      <c r="J23" s="85" t="s">
        <v>919</v>
      </c>
      <c r="K23" s="59"/>
      <c r="P23" s="84" t="s">
        <v>920</v>
      </c>
      <c r="Q23" s="85" t="s">
        <v>921</v>
      </c>
      <c r="S23" s="84" t="s">
        <v>922</v>
      </c>
      <c r="T23" s="86" t="s">
        <v>923</v>
      </c>
      <c r="V23" s="84" t="s">
        <v>738</v>
      </c>
      <c r="Z23" s="84" t="s">
        <v>924</v>
      </c>
      <c r="AB23" s="83" t="s">
        <v>925</v>
      </c>
    </row>
    <row r="24" spans="3:28" ht="15.75" thickBot="1" x14ac:dyDescent="0.3">
      <c r="C24" s="59"/>
      <c r="D24" s="84" t="s">
        <v>920</v>
      </c>
      <c r="E24" s="83" t="s">
        <v>921</v>
      </c>
      <c r="F24" s="84" t="s">
        <v>922</v>
      </c>
      <c r="G24" s="86" t="s">
        <v>738</v>
      </c>
      <c r="H24" s="86"/>
      <c r="I24" s="86" t="s">
        <v>924</v>
      </c>
      <c r="J24" s="85" t="s">
        <v>925</v>
      </c>
      <c r="K24" s="59"/>
      <c r="P24" s="84" t="s">
        <v>926</v>
      </c>
      <c r="Q24" s="85" t="s">
        <v>927</v>
      </c>
      <c r="S24" s="84" t="s">
        <v>928</v>
      </c>
      <c r="T24" s="86" t="s">
        <v>929</v>
      </c>
      <c r="V24" s="84" t="s">
        <v>930</v>
      </c>
      <c r="Z24" s="84" t="s">
        <v>931</v>
      </c>
      <c r="AB24" s="83" t="s">
        <v>932</v>
      </c>
    </row>
    <row r="25" spans="3:28" ht="15.75" thickBot="1" x14ac:dyDescent="0.3">
      <c r="C25" s="59"/>
      <c r="D25" s="84" t="s">
        <v>926</v>
      </c>
      <c r="E25" s="83" t="s">
        <v>927</v>
      </c>
      <c r="F25" s="84" t="s">
        <v>928</v>
      </c>
      <c r="G25" s="86" t="s">
        <v>930</v>
      </c>
      <c r="H25" s="86"/>
      <c r="I25" s="86" t="s">
        <v>931</v>
      </c>
      <c r="J25" s="85" t="s">
        <v>932</v>
      </c>
      <c r="K25" s="59"/>
      <c r="P25" s="84" t="s">
        <v>933</v>
      </c>
      <c r="Q25" s="85" t="s">
        <v>934</v>
      </c>
      <c r="S25" s="84" t="s">
        <v>935</v>
      </c>
      <c r="T25" s="86" t="s">
        <v>936</v>
      </c>
      <c r="V25" s="84" t="s">
        <v>937</v>
      </c>
      <c r="Z25" s="84" t="s">
        <v>938</v>
      </c>
      <c r="AB25" s="83" t="s">
        <v>939</v>
      </c>
    </row>
    <row r="26" spans="3:28" ht="15.75" thickBot="1" x14ac:dyDescent="0.3">
      <c r="C26" s="59"/>
      <c r="D26" s="84" t="s">
        <v>933</v>
      </c>
      <c r="E26" s="83" t="s">
        <v>934</v>
      </c>
      <c r="F26" s="84" t="s">
        <v>935</v>
      </c>
      <c r="G26" s="86" t="s">
        <v>937</v>
      </c>
      <c r="H26" s="86"/>
      <c r="I26" s="86" t="s">
        <v>938</v>
      </c>
      <c r="J26" s="85" t="s">
        <v>939</v>
      </c>
      <c r="K26" s="59"/>
      <c r="P26" s="84" t="s">
        <v>940</v>
      </c>
      <c r="Q26" s="85" t="s">
        <v>941</v>
      </c>
      <c r="S26" s="84" t="s">
        <v>942</v>
      </c>
      <c r="T26" s="86" t="s">
        <v>928</v>
      </c>
      <c r="V26" s="84" t="s">
        <v>943</v>
      </c>
      <c r="Z26" s="84" t="s">
        <v>944</v>
      </c>
      <c r="AB26" s="83" t="s">
        <v>945</v>
      </c>
    </row>
    <row r="27" spans="3:28" ht="15.75" thickBot="1" x14ac:dyDescent="0.3">
      <c r="C27" s="59"/>
      <c r="D27" s="84" t="s">
        <v>940</v>
      </c>
      <c r="E27" s="83" t="s">
        <v>941</v>
      </c>
      <c r="F27" s="84" t="s">
        <v>942</v>
      </c>
      <c r="G27" s="86" t="s">
        <v>943</v>
      </c>
      <c r="H27" s="86"/>
      <c r="I27" s="86" t="s">
        <v>944</v>
      </c>
      <c r="J27" s="85" t="s">
        <v>945</v>
      </c>
      <c r="K27" s="59"/>
      <c r="P27" s="84" t="s">
        <v>946</v>
      </c>
      <c r="Q27" s="85" t="s">
        <v>947</v>
      </c>
      <c r="S27" s="84" t="s">
        <v>948</v>
      </c>
      <c r="T27" s="86" t="s">
        <v>802</v>
      </c>
      <c r="V27" s="84" t="s">
        <v>949</v>
      </c>
      <c r="Z27" s="84" t="s">
        <v>950</v>
      </c>
      <c r="AB27" s="83" t="s">
        <v>951</v>
      </c>
    </row>
    <row r="28" spans="3:28" ht="15.75" thickBot="1" x14ac:dyDescent="0.3">
      <c r="C28" s="59"/>
      <c r="D28" s="84" t="s">
        <v>946</v>
      </c>
      <c r="E28" s="83" t="s">
        <v>947</v>
      </c>
      <c r="F28" s="84" t="s">
        <v>948</v>
      </c>
      <c r="G28" s="86" t="s">
        <v>949</v>
      </c>
      <c r="H28" s="86"/>
      <c r="I28" s="86" t="s">
        <v>950</v>
      </c>
      <c r="J28" s="85" t="s">
        <v>951</v>
      </c>
      <c r="K28" s="59"/>
      <c r="P28" s="84" t="s">
        <v>952</v>
      </c>
      <c r="Q28" s="85" t="s">
        <v>953</v>
      </c>
      <c r="S28" s="84" t="s">
        <v>875</v>
      </c>
      <c r="T28" s="86" t="s">
        <v>794</v>
      </c>
      <c r="V28" s="84" t="s">
        <v>954</v>
      </c>
      <c r="Z28" s="84" t="s">
        <v>955</v>
      </c>
      <c r="AB28" s="83" t="s">
        <v>956</v>
      </c>
    </row>
    <row r="29" spans="3:28" ht="15.75" thickBot="1" x14ac:dyDescent="0.3">
      <c r="C29" s="59"/>
      <c r="D29" s="84" t="s">
        <v>952</v>
      </c>
      <c r="E29" s="83" t="s">
        <v>953</v>
      </c>
      <c r="F29" s="84" t="s">
        <v>875</v>
      </c>
      <c r="G29" s="86" t="s">
        <v>954</v>
      </c>
      <c r="H29" s="86"/>
      <c r="I29" s="86" t="s">
        <v>955</v>
      </c>
      <c r="J29" s="85" t="s">
        <v>956</v>
      </c>
      <c r="K29" s="59"/>
      <c r="P29" s="84" t="s">
        <v>957</v>
      </c>
      <c r="Q29" s="85" t="s">
        <v>958</v>
      </c>
      <c r="S29" s="84" t="s">
        <v>959</v>
      </c>
      <c r="T29" s="86" t="s">
        <v>960</v>
      </c>
      <c r="V29" s="84" t="s">
        <v>961</v>
      </c>
      <c r="Z29" s="84" t="s">
        <v>962</v>
      </c>
      <c r="AB29" s="83" t="s">
        <v>963</v>
      </c>
    </row>
    <row r="30" spans="3:28" ht="15.75" thickBot="1" x14ac:dyDescent="0.3">
      <c r="C30" s="59"/>
      <c r="D30" s="84" t="s">
        <v>957</v>
      </c>
      <c r="E30" s="83" t="s">
        <v>958</v>
      </c>
      <c r="F30" s="84" t="s">
        <v>959</v>
      </c>
      <c r="G30" s="86" t="s">
        <v>961</v>
      </c>
      <c r="H30" s="86"/>
      <c r="I30" s="86" t="s">
        <v>962</v>
      </c>
      <c r="J30" s="85" t="s">
        <v>963</v>
      </c>
      <c r="K30" s="59"/>
      <c r="P30" s="84" t="s">
        <v>964</v>
      </c>
      <c r="Q30" s="85" t="s">
        <v>965</v>
      </c>
      <c r="S30" s="84" t="s">
        <v>966</v>
      </c>
      <c r="T30" s="86" t="s">
        <v>967</v>
      </c>
      <c r="V30" s="84" t="s">
        <v>968</v>
      </c>
      <c r="Z30" s="84" t="s">
        <v>969</v>
      </c>
      <c r="AB30" s="83" t="s">
        <v>970</v>
      </c>
    </row>
    <row r="31" spans="3:28" ht="15.75" thickBot="1" x14ac:dyDescent="0.3">
      <c r="C31" s="59"/>
      <c r="D31" s="84" t="s">
        <v>964</v>
      </c>
      <c r="E31" s="83" t="s">
        <v>965</v>
      </c>
      <c r="F31" s="84" t="s">
        <v>966</v>
      </c>
      <c r="G31" s="86" t="s">
        <v>968</v>
      </c>
      <c r="H31" s="86"/>
      <c r="I31" s="86" t="s">
        <v>969</v>
      </c>
      <c r="J31" s="85" t="s">
        <v>970</v>
      </c>
      <c r="K31" s="59"/>
      <c r="P31" s="84"/>
      <c r="Q31" s="85" t="s">
        <v>971</v>
      </c>
      <c r="S31" s="84" t="s">
        <v>972</v>
      </c>
      <c r="T31" s="86" t="s">
        <v>973</v>
      </c>
      <c r="V31" s="84" t="s">
        <v>974</v>
      </c>
      <c r="Z31" s="84" t="s">
        <v>975</v>
      </c>
      <c r="AB31" s="83" t="s">
        <v>976</v>
      </c>
    </row>
    <row r="32" spans="3:28" ht="15.75" thickBot="1" x14ac:dyDescent="0.3">
      <c r="C32" s="59"/>
      <c r="D32" s="59"/>
      <c r="E32" s="80" t="s">
        <v>971</v>
      </c>
      <c r="F32" s="81" t="s">
        <v>972</v>
      </c>
      <c r="G32" s="87" t="s">
        <v>974</v>
      </c>
      <c r="H32" s="87"/>
      <c r="I32" s="87" t="s">
        <v>975</v>
      </c>
      <c r="J32" s="89" t="s">
        <v>976</v>
      </c>
      <c r="K32" s="59"/>
      <c r="Q32" s="80" t="s">
        <v>977</v>
      </c>
      <c r="S32" s="81" t="s">
        <v>851</v>
      </c>
      <c r="T32" s="87" t="s">
        <v>978</v>
      </c>
      <c r="V32" s="81" t="s">
        <v>979</v>
      </c>
      <c r="Z32" s="84" t="s">
        <v>980</v>
      </c>
      <c r="AB32" s="83" t="s">
        <v>981</v>
      </c>
    </row>
    <row r="33" spans="3:28" ht="15.75" thickBot="1" x14ac:dyDescent="0.3">
      <c r="C33" s="59"/>
      <c r="D33" s="59"/>
      <c r="E33" s="83" t="s">
        <v>977</v>
      </c>
      <c r="F33" s="84" t="s">
        <v>851</v>
      </c>
      <c r="G33" s="86" t="s">
        <v>979</v>
      </c>
      <c r="H33" s="86"/>
      <c r="I33" s="86" t="s">
        <v>980</v>
      </c>
      <c r="J33" s="85" t="s">
        <v>981</v>
      </c>
      <c r="K33" s="59"/>
      <c r="Q33" s="83" t="s">
        <v>982</v>
      </c>
      <c r="S33" s="84" t="s">
        <v>983</v>
      </c>
      <c r="T33" s="86" t="s">
        <v>959</v>
      </c>
      <c r="V33" s="84" t="s">
        <v>984</v>
      </c>
      <c r="Z33" s="84" t="s">
        <v>985</v>
      </c>
      <c r="AB33" s="83" t="s">
        <v>986</v>
      </c>
    </row>
    <row r="34" spans="3:28" ht="15.75" thickBot="1" x14ac:dyDescent="0.3">
      <c r="C34" s="59"/>
      <c r="D34" s="59"/>
      <c r="E34" s="83" t="s">
        <v>982</v>
      </c>
      <c r="F34" s="84" t="s">
        <v>983</v>
      </c>
      <c r="G34" s="86" t="s">
        <v>984</v>
      </c>
      <c r="H34" s="86"/>
      <c r="I34" s="86" t="s">
        <v>985</v>
      </c>
      <c r="J34" s="85" t="s">
        <v>986</v>
      </c>
      <c r="K34" s="59"/>
      <c r="Q34" s="83" t="s">
        <v>987</v>
      </c>
      <c r="S34" s="84" t="s">
        <v>988</v>
      </c>
      <c r="T34" s="86" t="s">
        <v>989</v>
      </c>
      <c r="V34" s="84" t="s">
        <v>990</v>
      </c>
      <c r="Z34" s="84" t="s">
        <v>991</v>
      </c>
      <c r="AB34" s="83" t="s">
        <v>992</v>
      </c>
    </row>
    <row r="35" spans="3:28" ht="15.75" thickBot="1" x14ac:dyDescent="0.3">
      <c r="C35" s="59"/>
      <c r="D35" s="59"/>
      <c r="E35" s="83" t="s">
        <v>987</v>
      </c>
      <c r="F35" s="84" t="s">
        <v>988</v>
      </c>
      <c r="G35" s="86" t="s">
        <v>990</v>
      </c>
      <c r="H35" s="86"/>
      <c r="I35" s="86" t="s">
        <v>991</v>
      </c>
      <c r="J35" s="85" t="s">
        <v>992</v>
      </c>
      <c r="K35" s="59"/>
      <c r="Q35" s="83" t="s">
        <v>993</v>
      </c>
      <c r="S35" s="84" t="s">
        <v>994</v>
      </c>
      <c r="T35" s="86" t="s">
        <v>995</v>
      </c>
      <c r="V35" s="84" t="s">
        <v>996</v>
      </c>
      <c r="Z35" s="84" t="s">
        <v>997</v>
      </c>
      <c r="AB35" s="83" t="s">
        <v>998</v>
      </c>
    </row>
    <row r="36" spans="3:28" ht="15.75" thickBot="1" x14ac:dyDescent="0.3">
      <c r="C36" s="59"/>
      <c r="D36" s="59"/>
      <c r="E36" s="83" t="s">
        <v>993</v>
      </c>
      <c r="F36" s="84" t="s">
        <v>994</v>
      </c>
      <c r="G36" s="86" t="s">
        <v>996</v>
      </c>
      <c r="H36" s="86"/>
      <c r="I36" s="86" t="s">
        <v>997</v>
      </c>
      <c r="J36" s="85" t="s">
        <v>998</v>
      </c>
      <c r="K36" s="59"/>
      <c r="Q36" s="83" t="s">
        <v>999</v>
      </c>
      <c r="S36" s="84" t="s">
        <v>785</v>
      </c>
      <c r="T36" s="86" t="s">
        <v>1000</v>
      </c>
      <c r="V36" s="84" t="s">
        <v>1001</v>
      </c>
      <c r="Z36" s="84" t="s">
        <v>1002</v>
      </c>
      <c r="AB36" s="83" t="s">
        <v>1003</v>
      </c>
    </row>
    <row r="37" spans="3:28" ht="15.75" thickBot="1" x14ac:dyDescent="0.3">
      <c r="C37" s="59"/>
      <c r="D37" s="59"/>
      <c r="E37" s="83" t="s">
        <v>999</v>
      </c>
      <c r="F37" s="84" t="s">
        <v>785</v>
      </c>
      <c r="G37" s="86" t="s">
        <v>1001</v>
      </c>
      <c r="H37" s="86"/>
      <c r="I37" s="86" t="s">
        <v>1002</v>
      </c>
      <c r="J37" s="85" t="s">
        <v>1003</v>
      </c>
      <c r="K37" s="59"/>
      <c r="Q37" s="83" t="s">
        <v>1004</v>
      </c>
      <c r="S37" s="84" t="s">
        <v>936</v>
      </c>
      <c r="T37" s="86" t="s">
        <v>784</v>
      </c>
      <c r="Z37" s="84" t="s">
        <v>1005</v>
      </c>
      <c r="AB37" s="83" t="s">
        <v>1006</v>
      </c>
    </row>
    <row r="38" spans="3:28" ht="15.75" thickBot="1" x14ac:dyDescent="0.3">
      <c r="C38" s="59"/>
      <c r="D38" s="59"/>
      <c r="E38" s="83" t="s">
        <v>1004</v>
      </c>
      <c r="F38" s="84" t="s">
        <v>936</v>
      </c>
      <c r="G38" s="86"/>
      <c r="H38" s="86"/>
      <c r="I38" s="86" t="s">
        <v>1005</v>
      </c>
      <c r="J38" s="85" t="s">
        <v>1006</v>
      </c>
      <c r="K38" s="59"/>
      <c r="Q38" s="83" t="s">
        <v>1007</v>
      </c>
      <c r="S38" s="84" t="s">
        <v>967</v>
      </c>
      <c r="T38" s="86" t="s">
        <v>1008</v>
      </c>
      <c r="Z38" s="84" t="s">
        <v>1009</v>
      </c>
      <c r="AB38" s="83" t="s">
        <v>1010</v>
      </c>
    </row>
    <row r="39" spans="3:28" ht="15.75" thickBot="1" x14ac:dyDescent="0.3">
      <c r="C39" s="59"/>
      <c r="D39" s="59"/>
      <c r="E39" s="83" t="s">
        <v>1007</v>
      </c>
      <c r="F39" s="84" t="s">
        <v>967</v>
      </c>
      <c r="G39" s="86"/>
      <c r="H39" s="86"/>
      <c r="I39" s="86" t="s">
        <v>1009</v>
      </c>
      <c r="J39" s="85" t="s">
        <v>1010</v>
      </c>
      <c r="K39" s="59"/>
      <c r="Q39" s="83" t="s">
        <v>1011</v>
      </c>
      <c r="S39" s="84" t="s">
        <v>1012</v>
      </c>
      <c r="T39" s="86" t="s">
        <v>1013</v>
      </c>
      <c r="Z39" s="84" t="s">
        <v>1014</v>
      </c>
      <c r="AB39" s="83" t="s">
        <v>1015</v>
      </c>
    </row>
    <row r="40" spans="3:28" ht="15.75" thickBot="1" x14ac:dyDescent="0.3">
      <c r="C40" s="59"/>
      <c r="D40" s="59"/>
      <c r="E40" s="83" t="s">
        <v>1011</v>
      </c>
      <c r="F40" s="84" t="s">
        <v>1012</v>
      </c>
      <c r="G40" s="86"/>
      <c r="H40" s="86"/>
      <c r="I40" s="86" t="s">
        <v>1014</v>
      </c>
      <c r="J40" s="85" t="s">
        <v>1015</v>
      </c>
      <c r="K40" s="59"/>
      <c r="Q40" s="83" t="s">
        <v>1016</v>
      </c>
      <c r="S40" s="84" t="s">
        <v>822</v>
      </c>
      <c r="T40" s="86" t="s">
        <v>1012</v>
      </c>
      <c r="Z40" s="84" t="s">
        <v>1017</v>
      </c>
      <c r="AB40" s="83" t="s">
        <v>1018</v>
      </c>
    </row>
    <row r="41" spans="3:28" ht="15.75" thickBot="1" x14ac:dyDescent="0.3">
      <c r="C41" s="59"/>
      <c r="D41" s="59"/>
      <c r="E41" s="83" t="s">
        <v>1016</v>
      </c>
      <c r="F41" s="84" t="s">
        <v>822</v>
      </c>
      <c r="G41" s="86"/>
      <c r="H41" s="86"/>
      <c r="I41" s="86" t="s">
        <v>1017</v>
      </c>
      <c r="J41" s="85" t="s">
        <v>1018</v>
      </c>
      <c r="K41" s="59"/>
      <c r="Q41" s="83" t="s">
        <v>693</v>
      </c>
      <c r="S41" s="84" t="s">
        <v>842</v>
      </c>
      <c r="T41" s="86" t="s">
        <v>1019</v>
      </c>
      <c r="Z41" s="84" t="s">
        <v>1020</v>
      </c>
      <c r="AB41" s="83" t="s">
        <v>1021</v>
      </c>
    </row>
    <row r="42" spans="3:28" ht="15.75" thickBot="1" x14ac:dyDescent="0.3">
      <c r="C42" s="59"/>
      <c r="D42" s="59"/>
      <c r="E42" s="83" t="s">
        <v>693</v>
      </c>
      <c r="F42" s="84" t="s">
        <v>842</v>
      </c>
      <c r="G42" s="86"/>
      <c r="H42" s="86"/>
      <c r="I42" s="86" t="s">
        <v>1020</v>
      </c>
      <c r="J42" s="85" t="s">
        <v>1021</v>
      </c>
      <c r="K42" s="59"/>
      <c r="Q42" s="83" t="s">
        <v>1022</v>
      </c>
      <c r="S42" s="84" t="s">
        <v>929</v>
      </c>
      <c r="T42" s="86" t="s">
        <v>994</v>
      </c>
      <c r="AB42" s="83" t="s">
        <v>865</v>
      </c>
    </row>
    <row r="43" spans="3:28" ht="15.75" thickBot="1" x14ac:dyDescent="0.3">
      <c r="C43" s="59"/>
      <c r="D43" s="59"/>
      <c r="E43" s="83" t="s">
        <v>1022</v>
      </c>
      <c r="F43" s="84" t="s">
        <v>929</v>
      </c>
      <c r="G43" s="86"/>
      <c r="H43" s="86"/>
      <c r="I43" s="86"/>
      <c r="J43" s="85" t="s">
        <v>865</v>
      </c>
      <c r="K43" s="59"/>
      <c r="Q43" s="83" t="s">
        <v>699</v>
      </c>
      <c r="S43" s="84" t="s">
        <v>1023</v>
      </c>
      <c r="T43" s="86" t="s">
        <v>1024</v>
      </c>
      <c r="AB43" s="83" t="s">
        <v>1025</v>
      </c>
    </row>
    <row r="44" spans="3:28" ht="15.75" thickBot="1" x14ac:dyDescent="0.3">
      <c r="C44" s="59"/>
      <c r="D44" s="59"/>
      <c r="E44" s="83" t="s">
        <v>699</v>
      </c>
      <c r="F44" s="84" t="s">
        <v>1023</v>
      </c>
      <c r="G44" s="86"/>
      <c r="H44" s="86"/>
      <c r="I44" s="86"/>
      <c r="J44" s="85" t="s">
        <v>1025</v>
      </c>
      <c r="K44" s="59"/>
      <c r="Q44" s="83" t="s">
        <v>1026</v>
      </c>
      <c r="S44" s="84" t="s">
        <v>1027</v>
      </c>
      <c r="T44" s="86" t="s">
        <v>1028</v>
      </c>
      <c r="AB44" s="83" t="s">
        <v>1029</v>
      </c>
    </row>
    <row r="45" spans="3:28" ht="15.75" thickBot="1" x14ac:dyDescent="0.3">
      <c r="C45" s="59"/>
      <c r="D45" s="59"/>
      <c r="E45" s="83" t="s">
        <v>1026</v>
      </c>
      <c r="F45" s="84" t="s">
        <v>1027</v>
      </c>
      <c r="G45" s="86"/>
      <c r="H45" s="86"/>
      <c r="I45" s="86"/>
      <c r="J45" s="85" t="s">
        <v>1029</v>
      </c>
      <c r="K45" s="59"/>
      <c r="Q45" s="83" t="s">
        <v>1030</v>
      </c>
      <c r="S45" s="84" t="s">
        <v>1031</v>
      </c>
      <c r="T45" s="86" t="s">
        <v>1032</v>
      </c>
      <c r="AB45" s="83" t="s">
        <v>1033</v>
      </c>
    </row>
    <row r="46" spans="3:28" ht="15.75" thickBot="1" x14ac:dyDescent="0.3">
      <c r="C46" s="59"/>
      <c r="D46" s="59"/>
      <c r="E46" s="83" t="s">
        <v>1030</v>
      </c>
      <c r="F46" s="84" t="s">
        <v>1031</v>
      </c>
      <c r="G46" s="86"/>
      <c r="H46" s="86"/>
      <c r="I46" s="86"/>
      <c r="J46" s="85" t="s">
        <v>1033</v>
      </c>
      <c r="K46" s="59"/>
      <c r="Q46" s="83" t="s">
        <v>1034</v>
      </c>
      <c r="S46" s="84" t="s">
        <v>1035</v>
      </c>
      <c r="T46" s="86" t="s">
        <v>1036</v>
      </c>
      <c r="AB46" s="83" t="s">
        <v>1037</v>
      </c>
    </row>
    <row r="47" spans="3:28" ht="15.75" thickBot="1" x14ac:dyDescent="0.3">
      <c r="C47" s="59"/>
      <c r="D47" s="59"/>
      <c r="E47" s="83" t="s">
        <v>1034</v>
      </c>
      <c r="F47" s="84" t="s">
        <v>1035</v>
      </c>
      <c r="G47" s="86"/>
      <c r="H47" s="86"/>
      <c r="I47" s="86"/>
      <c r="J47" s="85" t="s">
        <v>1037</v>
      </c>
      <c r="K47" s="59"/>
      <c r="Q47" s="83" t="s">
        <v>1038</v>
      </c>
      <c r="S47" s="84" t="s">
        <v>1028</v>
      </c>
      <c r="T47" s="86" t="s">
        <v>1039</v>
      </c>
      <c r="AB47" s="83" t="s">
        <v>1040</v>
      </c>
    </row>
    <row r="48" spans="3:28" ht="15.75" thickBot="1" x14ac:dyDescent="0.3">
      <c r="C48" s="59"/>
      <c r="D48" s="59"/>
      <c r="E48" s="83" t="s">
        <v>1038</v>
      </c>
      <c r="F48" s="84" t="s">
        <v>1028</v>
      </c>
      <c r="G48" s="86"/>
      <c r="H48" s="86"/>
      <c r="I48" s="86"/>
      <c r="J48" s="85" t="s">
        <v>1040</v>
      </c>
      <c r="K48" s="59"/>
      <c r="Q48" s="83" t="s">
        <v>1041</v>
      </c>
      <c r="S48" s="84" t="s">
        <v>76</v>
      </c>
      <c r="T48" s="86" t="s">
        <v>1042</v>
      </c>
      <c r="AB48" s="83" t="s">
        <v>844</v>
      </c>
    </row>
    <row r="49" spans="3:28" ht="15.75" thickBot="1" x14ac:dyDescent="0.3">
      <c r="C49" s="59"/>
      <c r="D49" s="59"/>
      <c r="E49" s="83" t="s">
        <v>1041</v>
      </c>
      <c r="F49" s="84" t="s">
        <v>76</v>
      </c>
      <c r="G49" s="86"/>
      <c r="H49" s="86"/>
      <c r="I49" s="86"/>
      <c r="J49" s="85" t="s">
        <v>844</v>
      </c>
      <c r="K49" s="59"/>
      <c r="S49" s="84" t="s">
        <v>1043</v>
      </c>
      <c r="T49" s="86" t="s">
        <v>1044</v>
      </c>
      <c r="AB49" s="83" t="s">
        <v>1045</v>
      </c>
    </row>
    <row r="50" spans="3:28" ht="15.75" thickBot="1" x14ac:dyDescent="0.3">
      <c r="C50" s="59"/>
      <c r="D50" s="59"/>
      <c r="E50" s="59"/>
      <c r="F50" s="84" t="s">
        <v>1043</v>
      </c>
      <c r="G50" s="86"/>
      <c r="H50" s="86"/>
      <c r="I50" s="86"/>
      <c r="J50" s="85" t="s">
        <v>1045</v>
      </c>
      <c r="K50" s="59"/>
      <c r="S50" s="84" t="s">
        <v>1046</v>
      </c>
      <c r="T50" s="86" t="s">
        <v>831</v>
      </c>
      <c r="AB50" s="83" t="s">
        <v>880</v>
      </c>
    </row>
    <row r="51" spans="3:28" ht="15.75" thickBot="1" x14ac:dyDescent="0.3">
      <c r="C51" s="59"/>
      <c r="D51" s="59"/>
      <c r="E51" s="59"/>
      <c r="F51" s="84" t="s">
        <v>1046</v>
      </c>
      <c r="G51" s="86"/>
      <c r="H51" s="86"/>
      <c r="I51" s="86"/>
      <c r="J51" s="85" t="s">
        <v>880</v>
      </c>
      <c r="K51" s="59"/>
      <c r="S51" s="84" t="s">
        <v>1036</v>
      </c>
      <c r="T51" s="86" t="s">
        <v>1027</v>
      </c>
      <c r="AB51" s="83" t="s">
        <v>1047</v>
      </c>
    </row>
    <row r="52" spans="3:28" ht="15.75" thickBot="1" x14ac:dyDescent="0.3">
      <c r="C52" s="59"/>
      <c r="D52" s="59"/>
      <c r="E52" s="59"/>
      <c r="F52" s="84" t="s">
        <v>1036</v>
      </c>
      <c r="G52" s="86"/>
      <c r="H52" s="86"/>
      <c r="I52" s="86"/>
      <c r="J52" s="85" t="s">
        <v>1047</v>
      </c>
      <c r="K52" s="59"/>
      <c r="S52" s="84" t="s">
        <v>1044</v>
      </c>
      <c r="T52" s="86" t="s">
        <v>1048</v>
      </c>
      <c r="AB52" s="83" t="s">
        <v>1049</v>
      </c>
    </row>
    <row r="53" spans="3:28" ht="15.75" thickBot="1" x14ac:dyDescent="0.3">
      <c r="C53" s="59"/>
      <c r="D53" s="59"/>
      <c r="E53" s="59"/>
      <c r="F53" s="84" t="s">
        <v>1044</v>
      </c>
      <c r="G53" s="86"/>
      <c r="H53" s="86"/>
      <c r="I53" s="86"/>
      <c r="J53" s="85" t="s">
        <v>1049</v>
      </c>
      <c r="K53" s="59"/>
      <c r="S53" s="84" t="s">
        <v>995</v>
      </c>
      <c r="T53" s="86" t="s">
        <v>841</v>
      </c>
      <c r="AB53" s="83" t="s">
        <v>1050</v>
      </c>
    </row>
    <row r="54" spans="3:28" ht="15.75" thickBot="1" x14ac:dyDescent="0.3">
      <c r="C54" s="59"/>
      <c r="D54" s="59"/>
      <c r="E54" s="59"/>
      <c r="F54" s="84" t="s">
        <v>995</v>
      </c>
      <c r="G54" s="86"/>
      <c r="H54" s="86"/>
      <c r="I54" s="86"/>
      <c r="J54" s="85" t="s">
        <v>1050</v>
      </c>
      <c r="K54" s="59"/>
      <c r="S54" s="84" t="s">
        <v>765</v>
      </c>
      <c r="T54" s="86" t="s">
        <v>948</v>
      </c>
      <c r="AB54" s="83" t="s">
        <v>1051</v>
      </c>
    </row>
    <row r="55" spans="3:28" ht="15.75" thickBot="1" x14ac:dyDescent="0.3">
      <c r="C55" s="59"/>
      <c r="D55" s="59"/>
      <c r="E55" s="59"/>
      <c r="F55" s="84" t="s">
        <v>765</v>
      </c>
      <c r="G55" s="86"/>
      <c r="H55" s="86"/>
      <c r="I55" s="86"/>
      <c r="J55" s="85" t="s">
        <v>1051</v>
      </c>
      <c r="K55" s="59"/>
      <c r="S55" s="84" t="s">
        <v>916</v>
      </c>
      <c r="T55" s="86" t="s">
        <v>1023</v>
      </c>
      <c r="AB55" s="83" t="s">
        <v>1052</v>
      </c>
    </row>
    <row r="56" spans="3:28" ht="15.75" thickBot="1" x14ac:dyDescent="0.3">
      <c r="C56" s="59"/>
      <c r="D56" s="59"/>
      <c r="E56" s="59"/>
      <c r="F56" s="84" t="s">
        <v>916</v>
      </c>
      <c r="G56" s="86"/>
      <c r="H56" s="86"/>
      <c r="I56" s="86"/>
      <c r="J56" s="85" t="s">
        <v>1052</v>
      </c>
      <c r="K56" s="59"/>
      <c r="S56" s="84" t="s">
        <v>898</v>
      </c>
      <c r="T56" s="86" t="s">
        <v>1053</v>
      </c>
      <c r="AB56" s="83" t="s">
        <v>1054</v>
      </c>
    </row>
    <row r="57" spans="3:28" ht="15.75" thickBot="1" x14ac:dyDescent="0.3">
      <c r="C57" s="59"/>
      <c r="D57" s="59"/>
      <c r="E57" s="59"/>
      <c r="F57" s="84" t="s">
        <v>898</v>
      </c>
      <c r="G57" s="86"/>
      <c r="H57" s="86"/>
      <c r="I57" s="86"/>
      <c r="J57" s="85" t="s">
        <v>1054</v>
      </c>
      <c r="K57" s="59"/>
      <c r="S57" s="84" t="s">
        <v>756</v>
      </c>
      <c r="T57" s="86" t="s">
        <v>922</v>
      </c>
      <c r="AB57" s="83" t="s">
        <v>1055</v>
      </c>
    </row>
    <row r="58" spans="3:28" ht="15.75" thickBot="1" x14ac:dyDescent="0.3">
      <c r="C58" s="59"/>
      <c r="D58" s="59"/>
      <c r="E58" s="59"/>
      <c r="F58" s="84" t="s">
        <v>756</v>
      </c>
      <c r="G58" s="86"/>
      <c r="H58" s="86"/>
      <c r="I58" s="86"/>
      <c r="J58" s="85" t="s">
        <v>1055</v>
      </c>
      <c r="K58" s="59"/>
      <c r="S58" s="84" t="s">
        <v>1056</v>
      </c>
      <c r="T58" s="86" t="s">
        <v>1031</v>
      </c>
    </row>
    <row r="59" spans="3:28" ht="15.75" thickBot="1" x14ac:dyDescent="0.3">
      <c r="C59" s="59"/>
      <c r="D59" s="59"/>
      <c r="E59" s="59"/>
      <c r="F59" s="84" t="s">
        <v>1056</v>
      </c>
      <c r="G59" s="86"/>
      <c r="H59" s="86"/>
      <c r="I59" s="86"/>
      <c r="J59" s="86"/>
      <c r="K59" s="59"/>
      <c r="S59" s="84" t="s">
        <v>1057</v>
      </c>
      <c r="T59" s="86" t="s">
        <v>1058</v>
      </c>
    </row>
    <row r="60" spans="3:28" ht="15.75" thickBot="1" x14ac:dyDescent="0.3">
      <c r="C60" s="59"/>
      <c r="D60" s="59"/>
      <c r="E60" s="59"/>
      <c r="F60" s="84" t="s">
        <v>1057</v>
      </c>
      <c r="G60" s="86"/>
      <c r="H60" s="86"/>
      <c r="I60" s="86"/>
      <c r="J60" s="86"/>
      <c r="K60" s="59"/>
      <c r="S60" s="84" t="s">
        <v>1059</v>
      </c>
      <c r="T60" s="86" t="s">
        <v>1056</v>
      </c>
    </row>
    <row r="61" spans="3:28" ht="15.75" thickBot="1" x14ac:dyDescent="0.3">
      <c r="C61" s="59"/>
      <c r="D61" s="59"/>
      <c r="E61" s="59"/>
      <c r="F61" s="81" t="s">
        <v>1059</v>
      </c>
      <c r="G61" s="59"/>
      <c r="H61" s="59"/>
      <c r="I61" s="59"/>
      <c r="J61" s="59"/>
      <c r="K61" s="59"/>
      <c r="S61" s="84" t="s">
        <v>1008</v>
      </c>
      <c r="T61" s="86" t="s">
        <v>1043</v>
      </c>
    </row>
    <row r="62" spans="3:28" ht="15.75" thickBot="1" x14ac:dyDescent="0.3">
      <c r="C62" s="59"/>
      <c r="D62" s="59"/>
      <c r="E62" s="59"/>
      <c r="F62" s="84" t="s">
        <v>1008</v>
      </c>
      <c r="G62" s="59"/>
      <c r="H62" s="59"/>
      <c r="I62" s="59"/>
      <c r="J62" s="59"/>
      <c r="K62" s="59"/>
      <c r="S62" s="84" t="s">
        <v>1060</v>
      </c>
      <c r="T62" s="86" t="s">
        <v>1060</v>
      </c>
    </row>
    <row r="63" spans="3:28" ht="15.75" thickBot="1" x14ac:dyDescent="0.3">
      <c r="C63" s="59"/>
      <c r="D63" s="59"/>
      <c r="E63" s="59"/>
      <c r="F63" s="84" t="s">
        <v>1060</v>
      </c>
      <c r="G63" s="59"/>
      <c r="H63" s="59"/>
      <c r="I63" s="59"/>
      <c r="J63" s="59"/>
      <c r="K63" s="59"/>
      <c r="S63" s="84" t="s">
        <v>911</v>
      </c>
      <c r="T63" s="86" t="s">
        <v>1046</v>
      </c>
    </row>
    <row r="64" spans="3:28" ht="15.75" thickBot="1" x14ac:dyDescent="0.3">
      <c r="C64" s="59"/>
      <c r="D64" s="59"/>
      <c r="E64" s="59"/>
      <c r="F64" s="84" t="s">
        <v>911</v>
      </c>
      <c r="G64" s="59"/>
      <c r="H64" s="59"/>
      <c r="I64" s="59"/>
      <c r="J64" s="59"/>
      <c r="K64" s="59"/>
      <c r="S64" s="84" t="s">
        <v>923</v>
      </c>
      <c r="T64" s="86" t="s">
        <v>821</v>
      </c>
    </row>
    <row r="65" spans="3:20" ht="15.75" thickBot="1" x14ac:dyDescent="0.3">
      <c r="C65" s="59"/>
      <c r="D65" s="59"/>
      <c r="E65" s="59"/>
      <c r="F65" s="84" t="s">
        <v>923</v>
      </c>
      <c r="G65" s="59"/>
      <c r="H65" s="59"/>
      <c r="I65" s="59"/>
      <c r="J65" s="59"/>
      <c r="K65" s="59"/>
      <c r="S65" s="84" t="s">
        <v>1061</v>
      </c>
      <c r="T65" s="86" t="s">
        <v>1061</v>
      </c>
    </row>
    <row r="66" spans="3:20" ht="15.75" thickBot="1" x14ac:dyDescent="0.3">
      <c r="C66" s="59"/>
      <c r="D66" s="59"/>
      <c r="E66" s="59"/>
      <c r="F66" s="84" t="s">
        <v>1061</v>
      </c>
      <c r="G66" s="59"/>
      <c r="H66" s="59"/>
      <c r="I66" s="59"/>
      <c r="J66" s="59"/>
      <c r="K66" s="59"/>
      <c r="S66" s="84" t="s">
        <v>978</v>
      </c>
      <c r="T66" s="86" t="s">
        <v>1062</v>
      </c>
    </row>
    <row r="67" spans="3:20" ht="15.75" thickBot="1" x14ac:dyDescent="0.3">
      <c r="C67" s="59"/>
      <c r="D67" s="59"/>
      <c r="E67" s="59"/>
      <c r="F67" s="84" t="s">
        <v>978</v>
      </c>
      <c r="G67" s="59"/>
      <c r="H67" s="59"/>
      <c r="I67" s="59"/>
      <c r="J67" s="59"/>
      <c r="K67" s="59"/>
      <c r="S67" s="84" t="s">
        <v>1048</v>
      </c>
      <c r="T67" s="86" t="s">
        <v>1063</v>
      </c>
    </row>
    <row r="68" spans="3:20" ht="15.75" thickBot="1" x14ac:dyDescent="0.3">
      <c r="C68" s="59"/>
      <c r="D68" s="59"/>
      <c r="E68" s="59"/>
      <c r="F68" s="84" t="s">
        <v>1048</v>
      </c>
      <c r="G68" s="59"/>
      <c r="H68" s="59"/>
      <c r="I68" s="59"/>
      <c r="J68" s="59"/>
      <c r="K68" s="59"/>
      <c r="S68" s="84" t="s">
        <v>1024</v>
      </c>
      <c r="T68" s="86" t="s">
        <v>811</v>
      </c>
    </row>
    <row r="69" spans="3:20" ht="15.75" thickBot="1" x14ac:dyDescent="0.3">
      <c r="C69" s="59"/>
      <c r="D69" s="59"/>
      <c r="E69" s="59"/>
      <c r="F69" s="84" t="s">
        <v>1024</v>
      </c>
      <c r="G69" s="59"/>
      <c r="H69" s="59"/>
      <c r="I69" s="59"/>
      <c r="J69" s="59"/>
      <c r="K69" s="59"/>
      <c r="S69" s="84" t="s">
        <v>1064</v>
      </c>
      <c r="T69" s="86" t="s">
        <v>859</v>
      </c>
    </row>
    <row r="70" spans="3:20" ht="15.75" thickBot="1" x14ac:dyDescent="0.3">
      <c r="C70" s="59"/>
      <c r="D70" s="59"/>
      <c r="E70" s="59"/>
      <c r="F70" s="84" t="s">
        <v>1064</v>
      </c>
      <c r="G70" s="59"/>
      <c r="H70" s="59"/>
      <c r="I70" s="59"/>
      <c r="J70" s="59"/>
      <c r="K70" s="59"/>
      <c r="S70" s="84" t="s">
        <v>1065</v>
      </c>
      <c r="T70" s="86" t="s">
        <v>1059</v>
      </c>
    </row>
    <row r="71" spans="3:20" ht="15.75" thickBot="1" x14ac:dyDescent="0.3">
      <c r="C71" s="59"/>
      <c r="D71" s="59"/>
      <c r="E71" s="59"/>
      <c r="F71" s="84" t="s">
        <v>1065</v>
      </c>
      <c r="G71" s="59"/>
      <c r="H71" s="59"/>
      <c r="I71" s="59"/>
      <c r="J71" s="59"/>
      <c r="K71" s="59"/>
      <c r="S71" s="84" t="s">
        <v>1066</v>
      </c>
      <c r="T71" s="86" t="s">
        <v>942</v>
      </c>
    </row>
    <row r="72" spans="3:20" ht="15.75" thickBot="1" x14ac:dyDescent="0.3">
      <c r="C72" s="59"/>
      <c r="D72" s="59"/>
      <c r="E72" s="59"/>
      <c r="F72" s="84" t="s">
        <v>1066</v>
      </c>
      <c r="G72" s="59"/>
      <c r="H72" s="59"/>
      <c r="I72" s="59"/>
      <c r="J72" s="59"/>
      <c r="K72" s="59"/>
      <c r="S72" s="84" t="s">
        <v>832</v>
      </c>
      <c r="T72" s="86" t="s">
        <v>935</v>
      </c>
    </row>
    <row r="73" spans="3:20" ht="15.75" thickBot="1" x14ac:dyDescent="0.3">
      <c r="C73" s="59"/>
      <c r="D73" s="59"/>
      <c r="E73" s="59"/>
      <c r="F73" s="84" t="s">
        <v>832</v>
      </c>
      <c r="G73" s="59"/>
      <c r="H73" s="59"/>
      <c r="I73" s="59"/>
      <c r="J73" s="59"/>
      <c r="K73" s="59"/>
      <c r="S73" s="84" t="s">
        <v>1067</v>
      </c>
      <c r="T73" s="86" t="s">
        <v>983</v>
      </c>
    </row>
    <row r="74" spans="3:20" ht="15.75" thickBot="1" x14ac:dyDescent="0.3">
      <c r="C74" s="59"/>
      <c r="D74" s="59"/>
      <c r="E74" s="59"/>
      <c r="F74" s="84" t="s">
        <v>1067</v>
      </c>
      <c r="G74" s="59"/>
      <c r="H74" s="59"/>
      <c r="I74" s="59"/>
      <c r="J74" s="59"/>
      <c r="K74" s="59"/>
      <c r="S74" s="84" t="s">
        <v>1039</v>
      </c>
      <c r="T74" s="86" t="s">
        <v>972</v>
      </c>
    </row>
    <row r="75" spans="3:20" ht="15.75" thickBot="1" x14ac:dyDescent="0.3">
      <c r="C75" s="59"/>
      <c r="D75" s="59"/>
      <c r="E75" s="59"/>
      <c r="F75" s="84" t="s">
        <v>1039</v>
      </c>
      <c r="G75" s="59"/>
      <c r="H75" s="59"/>
      <c r="I75" s="59"/>
      <c r="J75" s="59"/>
      <c r="K75" s="59"/>
      <c r="S75" s="84" t="s">
        <v>1062</v>
      </c>
      <c r="T75" s="86" t="s">
        <v>1035</v>
      </c>
    </row>
    <row r="76" spans="3:20" ht="15.75" thickBot="1" x14ac:dyDescent="0.3">
      <c r="C76" s="59"/>
      <c r="D76" s="59"/>
      <c r="E76" s="59"/>
      <c r="F76" s="84" t="s">
        <v>1062</v>
      </c>
      <c r="G76" s="59"/>
      <c r="H76" s="59"/>
      <c r="I76" s="59"/>
      <c r="J76" s="59"/>
      <c r="K76" s="59"/>
      <c r="S76" s="84" t="s">
        <v>960</v>
      </c>
      <c r="T76" s="86" t="s">
        <v>1064</v>
      </c>
    </row>
    <row r="77" spans="3:20" ht="15.75" thickBot="1" x14ac:dyDescent="0.3">
      <c r="C77" s="59"/>
      <c r="D77" s="59"/>
      <c r="E77" s="59"/>
      <c r="F77" s="84" t="s">
        <v>960</v>
      </c>
      <c r="G77" s="59"/>
      <c r="H77" s="59"/>
      <c r="I77" s="59"/>
      <c r="J77" s="59"/>
      <c r="K77" s="59"/>
      <c r="S77" s="84" t="s">
        <v>973</v>
      </c>
      <c r="T77" s="86" t="s">
        <v>910</v>
      </c>
    </row>
    <row r="78" spans="3:20" ht="15.75" thickBot="1" x14ac:dyDescent="0.3">
      <c r="C78" s="59"/>
      <c r="D78" s="59"/>
      <c r="E78" s="59"/>
      <c r="F78" s="84" t="s">
        <v>973</v>
      </c>
      <c r="G78" s="59"/>
      <c r="H78" s="59"/>
      <c r="I78" s="59"/>
      <c r="J78" s="59"/>
      <c r="K78" s="59"/>
      <c r="S78" s="84" t="s">
        <v>1032</v>
      </c>
      <c r="T78" s="86" t="s">
        <v>988</v>
      </c>
    </row>
    <row r="79" spans="3:20" ht="15.75" thickBot="1" x14ac:dyDescent="0.3">
      <c r="C79" s="59"/>
      <c r="D79" s="59"/>
      <c r="E79" s="59"/>
      <c r="F79" s="84" t="s">
        <v>1032</v>
      </c>
      <c r="G79" s="59"/>
      <c r="H79" s="59"/>
      <c r="I79" s="59"/>
      <c r="J79" s="59"/>
      <c r="K79" s="59"/>
      <c r="S79" s="84" t="s">
        <v>1000</v>
      </c>
      <c r="T79" s="86" t="s">
        <v>966</v>
      </c>
    </row>
    <row r="80" spans="3:20" ht="15.75" thickBot="1" x14ac:dyDescent="0.3">
      <c r="C80" s="59"/>
      <c r="D80" s="59"/>
      <c r="E80" s="59"/>
      <c r="F80" s="84" t="s">
        <v>1000</v>
      </c>
      <c r="G80" s="59"/>
      <c r="H80" s="59"/>
      <c r="I80" s="59"/>
      <c r="J80" s="59"/>
      <c r="K80" s="59"/>
      <c r="S80" s="84" t="s">
        <v>1019</v>
      </c>
      <c r="T80" s="86" t="s">
        <v>1066</v>
      </c>
    </row>
    <row r="81" spans="3:20" ht="15.75" thickBot="1" x14ac:dyDescent="0.3">
      <c r="C81" s="59"/>
      <c r="D81" s="59"/>
      <c r="E81" s="59"/>
      <c r="F81" s="84" t="s">
        <v>1019</v>
      </c>
      <c r="G81" s="59"/>
      <c r="H81" s="59"/>
      <c r="I81" s="59"/>
      <c r="J81" s="59"/>
      <c r="K81" s="59"/>
      <c r="S81" s="84" t="s">
        <v>989</v>
      </c>
      <c r="T81" s="86" t="s">
        <v>1068</v>
      </c>
    </row>
    <row r="82" spans="3:20" ht="15.75" thickBot="1" x14ac:dyDescent="0.3">
      <c r="C82" s="59"/>
      <c r="D82" s="59"/>
      <c r="E82" s="59"/>
      <c r="F82" s="84" t="s">
        <v>989</v>
      </c>
      <c r="G82" s="59"/>
      <c r="H82" s="59"/>
      <c r="I82" s="59"/>
      <c r="J82" s="59"/>
      <c r="K82" s="59"/>
      <c r="S82" s="84" t="s">
        <v>1068</v>
      </c>
      <c r="T82" s="86" t="s">
        <v>1065</v>
      </c>
    </row>
    <row r="83" spans="3:20" ht="15.75" thickBot="1" x14ac:dyDescent="0.3">
      <c r="C83" s="59"/>
      <c r="D83" s="59"/>
      <c r="E83" s="59"/>
      <c r="F83" s="84" t="s">
        <v>1068</v>
      </c>
      <c r="G83" s="59"/>
      <c r="H83" s="59"/>
      <c r="I83" s="59"/>
      <c r="J83" s="59"/>
      <c r="K83" s="59"/>
      <c r="S83" s="84" t="s">
        <v>1063</v>
      </c>
      <c r="T83" s="86" t="s">
        <v>1057</v>
      </c>
    </row>
    <row r="84" spans="3:20" ht="15.75" thickBot="1" x14ac:dyDescent="0.3">
      <c r="C84" s="59"/>
      <c r="D84" s="59"/>
      <c r="E84" s="59"/>
      <c r="F84" s="84" t="s">
        <v>1063</v>
      </c>
      <c r="G84" s="59"/>
      <c r="H84" s="59"/>
      <c r="I84" s="59"/>
      <c r="J84" s="59"/>
      <c r="K84" s="59"/>
      <c r="S84" s="84" t="s">
        <v>1013</v>
      </c>
      <c r="T84" s="86" t="s">
        <v>897</v>
      </c>
    </row>
    <row r="85" spans="3:20" ht="15.75" thickBot="1" x14ac:dyDescent="0.3">
      <c r="C85" s="59"/>
      <c r="D85" s="59"/>
      <c r="E85" s="59"/>
      <c r="F85" s="84" t="s">
        <v>1013</v>
      </c>
      <c r="G85" s="59"/>
      <c r="H85" s="59"/>
      <c r="I85" s="59"/>
      <c r="J85" s="59"/>
      <c r="K85" s="59"/>
      <c r="S85" s="84" t="s">
        <v>1053</v>
      </c>
      <c r="T85" s="86" t="s">
        <v>1067</v>
      </c>
    </row>
    <row r="86" spans="3:20" ht="15.75" thickBot="1" x14ac:dyDescent="0.3">
      <c r="C86" s="59"/>
      <c r="D86" s="59"/>
      <c r="E86" s="59"/>
      <c r="F86" s="84" t="s">
        <v>1053</v>
      </c>
      <c r="G86" s="59"/>
      <c r="H86" s="59"/>
      <c r="I86" s="59"/>
      <c r="J86" s="59"/>
      <c r="K86" s="59"/>
      <c r="S86" s="84" t="s">
        <v>891</v>
      </c>
      <c r="T86" s="86" t="s">
        <v>890</v>
      </c>
    </row>
    <row r="87" spans="3:20" ht="15.75" thickBot="1" x14ac:dyDescent="0.3">
      <c r="C87" s="59"/>
      <c r="D87" s="59"/>
      <c r="E87" s="59"/>
      <c r="F87" s="84" t="s">
        <v>891</v>
      </c>
      <c r="G87" s="59"/>
      <c r="H87" s="59"/>
      <c r="I87" s="59"/>
      <c r="J87" s="59"/>
      <c r="K87" s="59"/>
      <c r="S87" s="84" t="s">
        <v>1042</v>
      </c>
      <c r="T87" s="86" t="s">
        <v>882</v>
      </c>
    </row>
    <row r="88" spans="3:20" ht="15.75" thickBot="1" x14ac:dyDescent="0.3">
      <c r="C88" s="59"/>
      <c r="D88" s="59"/>
      <c r="E88" s="59"/>
      <c r="F88" s="84" t="s">
        <v>1042</v>
      </c>
      <c r="G88" s="59"/>
      <c r="H88" s="59"/>
      <c r="I88" s="59"/>
      <c r="J88" s="59"/>
      <c r="K88" s="59"/>
      <c r="S88" s="84" t="s">
        <v>1058</v>
      </c>
      <c r="T88" s="86" t="s">
        <v>764</v>
      </c>
    </row>
    <row r="89" spans="3:20" ht="15.75" thickBot="1" x14ac:dyDescent="0.3">
      <c r="C89" s="59"/>
      <c r="D89" s="59"/>
      <c r="E89" s="59"/>
      <c r="F89" s="84" t="s">
        <v>1058</v>
      </c>
      <c r="G89" s="59"/>
      <c r="H89" s="59"/>
      <c r="I89" s="59"/>
      <c r="J89" s="59"/>
      <c r="K89" s="59"/>
      <c r="S89" s="84"/>
    </row>
    <row r="96" spans="3:20" x14ac:dyDescent="0.25">
      <c r="C96" t="s">
        <v>1966</v>
      </c>
    </row>
    <row r="97" spans="3:3" x14ac:dyDescent="0.25">
      <c r="C97" t="s">
        <v>2136</v>
      </c>
    </row>
    <row r="98" spans="3:3" x14ac:dyDescent="0.25">
      <c r="C98" t="s">
        <v>2137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B1:RF343"/>
  <sheetViews>
    <sheetView topLeftCell="G1" zoomScale="130" zoomScaleNormal="130" workbookViewId="0">
      <selection activeCell="H12" sqref="H12"/>
    </sheetView>
  </sheetViews>
  <sheetFormatPr baseColWidth="10" defaultColWidth="10.7109375" defaultRowHeight="15" x14ac:dyDescent="0.25"/>
  <cols>
    <col min="2" max="2" width="13.7109375" customWidth="1"/>
    <col min="6" max="6" width="10.28515625" style="90" customWidth="1"/>
    <col min="7" max="7" width="13.28515625" customWidth="1"/>
    <col min="9" max="9" width="16.7109375" customWidth="1"/>
    <col min="10" max="10" width="24.5703125" customWidth="1"/>
    <col min="11" max="12" width="11.42578125" customWidth="1"/>
    <col min="13" max="13" width="14.28515625" customWidth="1"/>
    <col min="14" max="14" width="11.42578125" customWidth="1"/>
    <col min="15" max="15" width="23.140625" bestFit="1" customWidth="1"/>
    <col min="16" max="16" width="21.42578125" bestFit="1" customWidth="1"/>
    <col min="17" max="17" width="17.140625" bestFit="1" customWidth="1"/>
    <col min="18" max="18" width="25.5703125" bestFit="1" customWidth="1"/>
    <col min="19" max="19" width="25.42578125" bestFit="1" customWidth="1"/>
    <col min="20" max="20" width="19.28515625" bestFit="1" customWidth="1"/>
    <col min="123" max="123" width="13.5703125" customWidth="1"/>
    <col min="133" max="133" width="16.85546875" customWidth="1"/>
  </cols>
  <sheetData>
    <row r="1" spans="2:474" ht="15.75" customHeight="1" thickBot="1" x14ac:dyDescent="0.3"/>
    <row r="2" spans="2:474" ht="36.75" thickBot="1" x14ac:dyDescent="0.3">
      <c r="B2" s="76" t="s">
        <v>734</v>
      </c>
      <c r="C2" s="91" t="s">
        <v>1069</v>
      </c>
      <c r="D2" s="76" t="s">
        <v>1070</v>
      </c>
      <c r="E2" s="92" t="s">
        <v>1071</v>
      </c>
      <c r="F2" s="93"/>
      <c r="G2" s="94" t="s">
        <v>1072</v>
      </c>
      <c r="I2" s="95" t="s">
        <v>734</v>
      </c>
      <c r="J2" s="96" t="s">
        <v>1069</v>
      </c>
      <c r="L2" s="97" t="s">
        <v>1073</v>
      </c>
      <c r="M2" s="98" t="s">
        <v>1074</v>
      </c>
      <c r="N2" s="98" t="s">
        <v>1075</v>
      </c>
      <c r="O2" s="98" t="s">
        <v>6</v>
      </c>
      <c r="P2" s="97" t="s">
        <v>1076</v>
      </c>
      <c r="Q2" s="98" t="s">
        <v>1077</v>
      </c>
      <c r="R2" s="98" t="s">
        <v>1078</v>
      </c>
      <c r="S2" s="98" t="s">
        <v>1079</v>
      </c>
      <c r="T2" s="97" t="s">
        <v>1080</v>
      </c>
      <c r="V2" s="99" t="s">
        <v>1081</v>
      </c>
      <c r="W2" s="100" t="s">
        <v>744</v>
      </c>
      <c r="X2" s="100" t="s">
        <v>1082</v>
      </c>
      <c r="Y2" s="100" t="s">
        <v>920</v>
      </c>
      <c r="Z2" s="100" t="s">
        <v>1083</v>
      </c>
      <c r="AA2" s="100" t="s">
        <v>952</v>
      </c>
      <c r="AB2" s="100" t="s">
        <v>1084</v>
      </c>
      <c r="AC2" s="100" t="s">
        <v>1085</v>
      </c>
      <c r="AD2" s="100" t="s">
        <v>1086</v>
      </c>
      <c r="AE2" s="100" t="s">
        <v>1087</v>
      </c>
      <c r="AF2" s="100" t="s">
        <v>1088</v>
      </c>
      <c r="AG2" s="99" t="s">
        <v>1089</v>
      </c>
      <c r="AH2" s="100" t="s">
        <v>1090</v>
      </c>
      <c r="AI2" s="100" t="s">
        <v>1091</v>
      </c>
      <c r="AJ2" s="100" t="s">
        <v>1092</v>
      </c>
      <c r="AK2" s="100" t="s">
        <v>1093</v>
      </c>
      <c r="AL2" s="100" t="s">
        <v>1094</v>
      </c>
      <c r="AM2" s="100" t="s">
        <v>787</v>
      </c>
      <c r="AN2" s="100" t="s">
        <v>1095</v>
      </c>
      <c r="AO2" s="100" t="s">
        <v>1027</v>
      </c>
      <c r="AP2" s="100" t="s">
        <v>8</v>
      </c>
      <c r="AQ2" s="99" t="s">
        <v>1096</v>
      </c>
      <c r="AR2" s="100" t="s">
        <v>1097</v>
      </c>
      <c r="AS2" s="100" t="s">
        <v>1098</v>
      </c>
      <c r="AT2" s="100" t="s">
        <v>1099</v>
      </c>
      <c r="AU2" s="100" t="s">
        <v>1100</v>
      </c>
      <c r="AV2" s="100" t="s">
        <v>1101</v>
      </c>
      <c r="AW2" s="100" t="s">
        <v>1102</v>
      </c>
      <c r="AX2" s="100" t="s">
        <v>1103</v>
      </c>
      <c r="AY2" s="100" t="s">
        <v>882</v>
      </c>
      <c r="AZ2" s="100" t="s">
        <v>1104</v>
      </c>
      <c r="BA2" s="100" t="s">
        <v>1105</v>
      </c>
      <c r="BB2" s="99" t="s">
        <v>1106</v>
      </c>
      <c r="BC2" s="100" t="s">
        <v>1107</v>
      </c>
      <c r="BD2" s="100" t="s">
        <v>773</v>
      </c>
      <c r="BE2" s="100" t="s">
        <v>793</v>
      </c>
      <c r="BF2" s="100" t="s">
        <v>810</v>
      </c>
      <c r="BG2" s="100" t="s">
        <v>1108</v>
      </c>
      <c r="BH2" s="100" t="s">
        <v>947</v>
      </c>
      <c r="BI2" s="100" t="s">
        <v>1109</v>
      </c>
      <c r="BJ2" s="100" t="s">
        <v>1004</v>
      </c>
      <c r="BK2" s="100" t="s">
        <v>1110</v>
      </c>
      <c r="BL2" s="100" t="s">
        <v>896</v>
      </c>
      <c r="BM2" s="99" t="s">
        <v>941</v>
      </c>
      <c r="BN2" s="100" t="s">
        <v>801</v>
      </c>
      <c r="BO2" s="100" t="s">
        <v>1016</v>
      </c>
      <c r="BP2" s="100" t="s">
        <v>1111</v>
      </c>
      <c r="BQ2" s="100" t="s">
        <v>1112</v>
      </c>
      <c r="BR2" s="100" t="s">
        <v>775</v>
      </c>
      <c r="BS2" s="100" t="s">
        <v>1113</v>
      </c>
      <c r="BT2" s="100" t="s">
        <v>1114</v>
      </c>
      <c r="BU2" s="100" t="s">
        <v>949</v>
      </c>
      <c r="BV2" s="100" t="s">
        <v>1115</v>
      </c>
      <c r="BW2" s="99" t="s">
        <v>1116</v>
      </c>
      <c r="BX2" s="100" t="s">
        <v>961</v>
      </c>
      <c r="BY2" s="100" t="s">
        <v>1117</v>
      </c>
      <c r="BZ2" s="100" t="s">
        <v>1118</v>
      </c>
      <c r="CA2" s="100" t="s">
        <v>1119</v>
      </c>
      <c r="CB2" s="100" t="s">
        <v>974</v>
      </c>
      <c r="CC2" s="100" t="s">
        <v>1120</v>
      </c>
      <c r="CD2" s="100" t="s">
        <v>1121</v>
      </c>
      <c r="CE2" s="100" t="s">
        <v>1122</v>
      </c>
      <c r="CF2" s="100" t="s">
        <v>1123</v>
      </c>
      <c r="CG2" s="100" t="s">
        <v>1124</v>
      </c>
      <c r="CH2" s="99" t="s">
        <v>1125</v>
      </c>
      <c r="CI2" s="100" t="s">
        <v>12</v>
      </c>
      <c r="CJ2" s="100" t="s">
        <v>1126</v>
      </c>
      <c r="CK2" s="100" t="s">
        <v>1127</v>
      </c>
      <c r="CL2" s="100" t="s">
        <v>1128</v>
      </c>
      <c r="CM2" s="100" t="s">
        <v>1129</v>
      </c>
      <c r="CN2" s="100" t="s">
        <v>1130</v>
      </c>
      <c r="CO2" s="100" t="s">
        <v>1131</v>
      </c>
      <c r="CP2" s="100" t="s">
        <v>1132</v>
      </c>
      <c r="CQ2" s="100" t="s">
        <v>1133</v>
      </c>
      <c r="CR2" s="100" t="s">
        <v>1134</v>
      </c>
      <c r="CS2" s="99" t="s">
        <v>1135</v>
      </c>
      <c r="CT2" s="100" t="s">
        <v>1136</v>
      </c>
      <c r="CU2" s="100" t="s">
        <v>1137</v>
      </c>
      <c r="CV2" s="100" t="s">
        <v>1138</v>
      </c>
      <c r="CW2" s="100" t="s">
        <v>1139</v>
      </c>
      <c r="CX2" s="100" t="s">
        <v>1140</v>
      </c>
      <c r="CY2" s="100" t="s">
        <v>1141</v>
      </c>
      <c r="CZ2" s="100" t="s">
        <v>1142</v>
      </c>
      <c r="DA2" s="100" t="s">
        <v>1143</v>
      </c>
      <c r="DB2" s="100" t="s">
        <v>1144</v>
      </c>
      <c r="DC2" s="100" t="s">
        <v>1054</v>
      </c>
      <c r="DD2" s="100" t="s">
        <v>1145</v>
      </c>
      <c r="DE2" s="99" t="s">
        <v>1146</v>
      </c>
      <c r="DF2" s="100" t="s">
        <v>1147</v>
      </c>
      <c r="DG2" s="100" t="s">
        <v>1148</v>
      </c>
      <c r="DH2" s="100" t="s">
        <v>1149</v>
      </c>
      <c r="DI2" s="100" t="s">
        <v>1052</v>
      </c>
      <c r="DJ2" s="100" t="s">
        <v>1150</v>
      </c>
      <c r="DK2" s="100" t="s">
        <v>1151</v>
      </c>
      <c r="DL2" s="100" t="s">
        <v>1152</v>
      </c>
      <c r="DM2" s="100" t="s">
        <v>1153</v>
      </c>
      <c r="DN2" s="100" t="s">
        <v>1154</v>
      </c>
      <c r="DO2" s="100" t="s">
        <v>1155</v>
      </c>
      <c r="DP2" s="100" t="s">
        <v>1156</v>
      </c>
      <c r="DQ2" s="99" t="s">
        <v>1157</v>
      </c>
      <c r="DR2" s="100" t="s">
        <v>1158</v>
      </c>
      <c r="DS2" s="100" t="s">
        <v>1159</v>
      </c>
      <c r="DT2" s="100" t="s">
        <v>1160</v>
      </c>
      <c r="DU2" s="100" t="s">
        <v>1161</v>
      </c>
      <c r="DV2" s="100" t="s">
        <v>1162</v>
      </c>
      <c r="DW2" s="100" t="s">
        <v>1163</v>
      </c>
      <c r="DX2" s="100" t="s">
        <v>1164</v>
      </c>
      <c r="DY2" s="99" t="s">
        <v>1165</v>
      </c>
      <c r="DZ2" s="100" t="s">
        <v>1166</v>
      </c>
      <c r="EA2" s="100" t="s">
        <v>1167</v>
      </c>
      <c r="EB2" s="100" t="s">
        <v>1168</v>
      </c>
      <c r="EC2" s="100" t="s">
        <v>1169</v>
      </c>
      <c r="EF2" s="101" t="s">
        <v>1170</v>
      </c>
      <c r="EG2" s="101" t="s">
        <v>1171</v>
      </c>
      <c r="EH2" s="101" t="s">
        <v>1172</v>
      </c>
      <c r="EI2" s="101" t="s">
        <v>1173</v>
      </c>
      <c r="EJ2" s="101" t="s">
        <v>1174</v>
      </c>
      <c r="EK2" s="101" t="s">
        <v>1175</v>
      </c>
      <c r="EL2" s="101" t="s">
        <v>1176</v>
      </c>
      <c r="EM2" s="101" t="s">
        <v>1177</v>
      </c>
      <c r="EN2" s="101" t="s">
        <v>1178</v>
      </c>
      <c r="EO2" s="101" t="s">
        <v>1179</v>
      </c>
      <c r="EP2" s="101" t="s">
        <v>1180</v>
      </c>
      <c r="EQ2" s="101" t="s">
        <v>1181</v>
      </c>
      <c r="ER2" s="101" t="s">
        <v>1182</v>
      </c>
      <c r="ES2" s="101" t="s">
        <v>1183</v>
      </c>
      <c r="ET2" s="101" t="s">
        <v>1184</v>
      </c>
      <c r="EU2" s="101" t="s">
        <v>1185</v>
      </c>
      <c r="EV2" s="101" t="s">
        <v>1186</v>
      </c>
      <c r="EW2" s="101" t="s">
        <v>1187</v>
      </c>
      <c r="EX2" s="101" t="s">
        <v>1188</v>
      </c>
      <c r="EY2" s="101" t="s">
        <v>1189</v>
      </c>
      <c r="EZ2" s="101" t="s">
        <v>1190</v>
      </c>
      <c r="FA2" s="101" t="s">
        <v>1191</v>
      </c>
      <c r="FB2" s="101" t="s">
        <v>1192</v>
      </c>
      <c r="FC2" s="101" t="s">
        <v>1193</v>
      </c>
      <c r="FD2" s="101" t="s">
        <v>1194</v>
      </c>
      <c r="FE2" s="101" t="s">
        <v>1195</v>
      </c>
      <c r="FF2" s="101" t="s">
        <v>1196</v>
      </c>
      <c r="FG2" s="101" t="s">
        <v>1197</v>
      </c>
      <c r="FH2" s="101" t="s">
        <v>1198</v>
      </c>
      <c r="FI2" s="101" t="s">
        <v>1199</v>
      </c>
      <c r="FJ2" s="101" t="s">
        <v>1200</v>
      </c>
      <c r="FK2" s="101" t="s">
        <v>1201</v>
      </c>
      <c r="FL2" s="101" t="s">
        <v>1202</v>
      </c>
      <c r="FM2" s="101" t="s">
        <v>1203</v>
      </c>
      <c r="FN2" s="101" t="s">
        <v>1204</v>
      </c>
      <c r="FO2" s="101" t="s">
        <v>1205</v>
      </c>
      <c r="FP2" s="101" t="s">
        <v>1206</v>
      </c>
      <c r="FQ2" s="101" t="s">
        <v>1207</v>
      </c>
      <c r="FR2" s="101" t="s">
        <v>1208</v>
      </c>
      <c r="FS2" s="101" t="s">
        <v>1209</v>
      </c>
      <c r="FT2" s="101" t="s">
        <v>1210</v>
      </c>
      <c r="FU2" s="101" t="s">
        <v>1211</v>
      </c>
      <c r="FV2" s="101" t="s">
        <v>1212</v>
      </c>
      <c r="FW2" s="101" t="s">
        <v>1213</v>
      </c>
      <c r="FX2" s="101" t="s">
        <v>1214</v>
      </c>
      <c r="FY2" s="101" t="s">
        <v>1215</v>
      </c>
      <c r="FZ2" s="101" t="s">
        <v>1216</v>
      </c>
      <c r="GA2" s="101" t="s">
        <v>1217</v>
      </c>
      <c r="GB2" s="101" t="s">
        <v>1218</v>
      </c>
      <c r="GC2" s="101" t="s">
        <v>1219</v>
      </c>
      <c r="GD2" s="101" t="s">
        <v>1220</v>
      </c>
      <c r="GE2" s="101" t="s">
        <v>1221</v>
      </c>
      <c r="GF2" s="101" t="s">
        <v>1222</v>
      </c>
      <c r="GG2" s="101" t="s">
        <v>1223</v>
      </c>
      <c r="GH2" s="101" t="s">
        <v>1224</v>
      </c>
      <c r="GI2" s="101" t="s">
        <v>1225</v>
      </c>
      <c r="GJ2" s="101" t="s">
        <v>1226</v>
      </c>
      <c r="GK2" s="101" t="s">
        <v>1227</v>
      </c>
      <c r="GL2" s="101" t="s">
        <v>1228</v>
      </c>
      <c r="GM2" s="101" t="s">
        <v>1229</v>
      </c>
      <c r="GN2" s="101" t="s">
        <v>1230</v>
      </c>
      <c r="GO2" s="101" t="s">
        <v>1231</v>
      </c>
      <c r="GP2" s="101" t="s">
        <v>1232</v>
      </c>
      <c r="GQ2" s="101" t="s">
        <v>1233</v>
      </c>
      <c r="GR2" s="101" t="s">
        <v>1234</v>
      </c>
      <c r="GS2" s="101" t="s">
        <v>1235</v>
      </c>
      <c r="GT2" s="101" t="s">
        <v>1236</v>
      </c>
      <c r="GU2" s="101" t="s">
        <v>1237</v>
      </c>
      <c r="GV2" s="101" t="s">
        <v>1238</v>
      </c>
      <c r="GW2" s="101" t="s">
        <v>1239</v>
      </c>
      <c r="GX2" s="101" t="s">
        <v>1240</v>
      </c>
      <c r="GY2" s="101" t="s">
        <v>1241</v>
      </c>
      <c r="GZ2" s="101" t="s">
        <v>1242</v>
      </c>
      <c r="HA2" s="101" t="s">
        <v>1243</v>
      </c>
      <c r="HB2" s="101" t="s">
        <v>1244</v>
      </c>
      <c r="HC2" s="101" t="s">
        <v>1245</v>
      </c>
      <c r="HD2" s="101" t="s">
        <v>1246</v>
      </c>
      <c r="HE2" s="101" t="s">
        <v>1247</v>
      </c>
      <c r="HF2" s="101" t="s">
        <v>1248</v>
      </c>
      <c r="HG2" s="101" t="s">
        <v>1249</v>
      </c>
      <c r="HH2" s="101" t="s">
        <v>1250</v>
      </c>
      <c r="HI2" s="101" t="s">
        <v>1251</v>
      </c>
      <c r="HJ2" s="101" t="s">
        <v>1252</v>
      </c>
      <c r="HK2" s="101" t="s">
        <v>1253</v>
      </c>
      <c r="HL2" s="101" t="s">
        <v>1254</v>
      </c>
      <c r="HM2" s="101" t="s">
        <v>1255</v>
      </c>
      <c r="HN2" s="101" t="s">
        <v>1256</v>
      </c>
      <c r="HO2" s="102" t="s">
        <v>1257</v>
      </c>
      <c r="HP2" s="101" t="s">
        <v>1258</v>
      </c>
      <c r="HQ2" s="101" t="s">
        <v>1259</v>
      </c>
      <c r="HR2" s="101" t="s">
        <v>1260</v>
      </c>
      <c r="HS2" s="101" t="s">
        <v>1261</v>
      </c>
      <c r="HT2" s="102" t="s">
        <v>1262</v>
      </c>
      <c r="HU2" s="101" t="s">
        <v>1263</v>
      </c>
      <c r="HV2" s="101" t="s">
        <v>1264</v>
      </c>
      <c r="HW2" s="101" t="s">
        <v>1265</v>
      </c>
      <c r="HX2" s="101" t="s">
        <v>1266</v>
      </c>
      <c r="HY2" s="103" t="s">
        <v>1267</v>
      </c>
      <c r="HZ2" s="103" t="s">
        <v>1268</v>
      </c>
      <c r="IA2" s="101" t="s">
        <v>1269</v>
      </c>
      <c r="IB2" s="101" t="s">
        <v>1270</v>
      </c>
      <c r="IC2" s="103" t="s">
        <v>1271</v>
      </c>
      <c r="ID2" s="103" t="s">
        <v>1272</v>
      </c>
      <c r="IE2" s="101" t="s">
        <v>1273</v>
      </c>
      <c r="IF2" s="101" t="s">
        <v>1274</v>
      </c>
      <c r="IG2" s="101" t="s">
        <v>1275</v>
      </c>
      <c r="IH2" s="101" t="s">
        <v>1276</v>
      </c>
      <c r="II2" s="101" t="s">
        <v>1277</v>
      </c>
      <c r="IJ2" s="101" t="s">
        <v>1278</v>
      </c>
      <c r="IK2" s="101" t="s">
        <v>1279</v>
      </c>
      <c r="IL2" s="101" t="s">
        <v>1280</v>
      </c>
      <c r="IM2" s="101" t="s">
        <v>1281</v>
      </c>
      <c r="IN2" s="101" t="s">
        <v>1282</v>
      </c>
      <c r="IO2" s="101" t="s">
        <v>1283</v>
      </c>
      <c r="IP2" s="101" t="s">
        <v>1284</v>
      </c>
      <c r="IQ2" s="101" t="s">
        <v>1285</v>
      </c>
      <c r="IR2" s="101" t="s">
        <v>1286</v>
      </c>
      <c r="IS2" s="101" t="s">
        <v>1287</v>
      </c>
      <c r="IT2" s="101" t="s">
        <v>1288</v>
      </c>
      <c r="IU2" s="101" t="s">
        <v>1289</v>
      </c>
      <c r="IV2" s="101" t="s">
        <v>1290</v>
      </c>
      <c r="IW2" s="101" t="s">
        <v>1291</v>
      </c>
      <c r="IX2" s="101" t="s">
        <v>1292</v>
      </c>
      <c r="IY2" s="101" t="s">
        <v>1293</v>
      </c>
      <c r="IZ2" s="101" t="s">
        <v>1294</v>
      </c>
      <c r="JA2" s="101" t="s">
        <v>1295</v>
      </c>
      <c r="JB2" s="101" t="s">
        <v>1296</v>
      </c>
      <c r="JC2" s="101" t="s">
        <v>1297</v>
      </c>
      <c r="JD2" s="101" t="s">
        <v>1298</v>
      </c>
      <c r="JE2" s="101" t="s">
        <v>1299</v>
      </c>
      <c r="JF2" s="101" t="s">
        <v>1300</v>
      </c>
      <c r="JG2" s="101" t="s">
        <v>1301</v>
      </c>
      <c r="JH2" s="101" t="s">
        <v>1302</v>
      </c>
      <c r="JI2" s="101" t="s">
        <v>1303</v>
      </c>
      <c r="JJ2" s="101" t="s">
        <v>1304</v>
      </c>
      <c r="JK2" s="101" t="s">
        <v>1305</v>
      </c>
      <c r="JL2" s="101" t="s">
        <v>1306</v>
      </c>
      <c r="JM2" s="101" t="s">
        <v>1307</v>
      </c>
      <c r="JN2" s="101" t="s">
        <v>1308</v>
      </c>
      <c r="JO2" s="101" t="s">
        <v>1309</v>
      </c>
      <c r="JP2" s="101" t="s">
        <v>1310</v>
      </c>
      <c r="JQ2" s="101" t="s">
        <v>1311</v>
      </c>
      <c r="JR2" s="101" t="s">
        <v>1312</v>
      </c>
      <c r="JS2" s="101" t="s">
        <v>1313</v>
      </c>
      <c r="JT2" s="101" t="s">
        <v>1314</v>
      </c>
      <c r="JU2" s="101" t="s">
        <v>1315</v>
      </c>
      <c r="JV2" s="101" t="s">
        <v>1316</v>
      </c>
      <c r="JW2" s="101" t="s">
        <v>1317</v>
      </c>
      <c r="JX2" s="101" t="s">
        <v>1318</v>
      </c>
      <c r="JY2" s="101" t="s">
        <v>1319</v>
      </c>
      <c r="JZ2" s="101" t="s">
        <v>1320</v>
      </c>
      <c r="KA2" s="101" t="s">
        <v>1321</v>
      </c>
      <c r="KB2" s="101" t="s">
        <v>1322</v>
      </c>
      <c r="KC2" s="101" t="s">
        <v>1323</v>
      </c>
      <c r="KD2" s="101" t="s">
        <v>1324</v>
      </c>
      <c r="KE2" s="101" t="s">
        <v>1325</v>
      </c>
      <c r="KF2" s="101" t="s">
        <v>1326</v>
      </c>
      <c r="KG2" s="101" t="s">
        <v>1327</v>
      </c>
      <c r="KH2" s="101" t="s">
        <v>1328</v>
      </c>
      <c r="KI2" s="101" t="s">
        <v>1329</v>
      </c>
      <c r="KJ2" s="101" t="s">
        <v>1330</v>
      </c>
      <c r="KK2" s="101" t="s">
        <v>1331</v>
      </c>
      <c r="KL2" s="101" t="s">
        <v>1332</v>
      </c>
      <c r="KM2" s="101" t="s">
        <v>1333</v>
      </c>
      <c r="KN2" s="101" t="s">
        <v>1334</v>
      </c>
      <c r="KO2" s="101" t="s">
        <v>1335</v>
      </c>
      <c r="KP2" s="101" t="s">
        <v>1336</v>
      </c>
      <c r="KQ2" s="101" t="s">
        <v>1337</v>
      </c>
      <c r="KR2" s="101" t="s">
        <v>1338</v>
      </c>
      <c r="KS2" s="101" t="s">
        <v>1339</v>
      </c>
      <c r="KT2" s="101" t="s">
        <v>1340</v>
      </c>
      <c r="KU2" s="101" t="s">
        <v>1341</v>
      </c>
      <c r="KV2" s="101" t="s">
        <v>1342</v>
      </c>
      <c r="KW2" s="101" t="s">
        <v>1343</v>
      </c>
      <c r="KX2" s="101" t="s">
        <v>1344</v>
      </c>
      <c r="KY2" s="101" t="s">
        <v>1345</v>
      </c>
      <c r="KZ2" s="102" t="s">
        <v>1346</v>
      </c>
      <c r="LA2" s="101" t="s">
        <v>1347</v>
      </c>
      <c r="LB2" s="101" t="s">
        <v>1348</v>
      </c>
      <c r="LC2" s="101" t="s">
        <v>1349</v>
      </c>
      <c r="LD2" s="101" t="s">
        <v>1350</v>
      </c>
      <c r="LE2" s="101" t="s">
        <v>1351</v>
      </c>
      <c r="LF2" s="101" t="s">
        <v>1352</v>
      </c>
      <c r="LG2" s="101" t="s">
        <v>1353</v>
      </c>
      <c r="LH2" s="101" t="s">
        <v>1354</v>
      </c>
      <c r="LI2" s="101" t="s">
        <v>1355</v>
      </c>
      <c r="LJ2" s="101" t="s">
        <v>1356</v>
      </c>
      <c r="LK2" s="101" t="s">
        <v>1357</v>
      </c>
      <c r="LL2" s="101" t="s">
        <v>1358</v>
      </c>
      <c r="LM2" s="101" t="s">
        <v>1359</v>
      </c>
      <c r="LN2" s="101" t="s">
        <v>1360</v>
      </c>
      <c r="LO2" s="101" t="s">
        <v>1361</v>
      </c>
      <c r="LP2" s="101" t="s">
        <v>1362</v>
      </c>
      <c r="LQ2" s="101" t="s">
        <v>1363</v>
      </c>
      <c r="LR2" s="101" t="s">
        <v>1364</v>
      </c>
      <c r="LS2" s="101" t="s">
        <v>1365</v>
      </c>
      <c r="LT2" s="101" t="s">
        <v>1366</v>
      </c>
      <c r="LU2" s="101" t="s">
        <v>1367</v>
      </c>
      <c r="LV2" s="101" t="s">
        <v>1368</v>
      </c>
      <c r="LW2" s="101" t="s">
        <v>1369</v>
      </c>
      <c r="LX2" s="101" t="s">
        <v>1370</v>
      </c>
      <c r="LY2" s="101" t="s">
        <v>1371</v>
      </c>
      <c r="LZ2" s="101" t="s">
        <v>1372</v>
      </c>
      <c r="MA2" s="101" t="s">
        <v>1373</v>
      </c>
      <c r="MB2" s="101" t="s">
        <v>1374</v>
      </c>
      <c r="MC2" s="101" t="s">
        <v>1375</v>
      </c>
      <c r="MD2" s="101" t="s">
        <v>1376</v>
      </c>
      <c r="ME2" s="101" t="s">
        <v>1377</v>
      </c>
      <c r="MF2" s="101" t="s">
        <v>1378</v>
      </c>
      <c r="MG2" s="101" t="s">
        <v>1379</v>
      </c>
      <c r="MH2" s="101" t="s">
        <v>1380</v>
      </c>
      <c r="MI2" s="101" t="s">
        <v>1381</v>
      </c>
      <c r="MJ2" s="101" t="s">
        <v>1382</v>
      </c>
      <c r="MK2" s="101" t="s">
        <v>1383</v>
      </c>
      <c r="ML2" s="101" t="s">
        <v>1384</v>
      </c>
      <c r="MM2" s="101" t="s">
        <v>1385</v>
      </c>
      <c r="MN2" s="101" t="s">
        <v>1386</v>
      </c>
      <c r="MO2" s="101" t="s">
        <v>1387</v>
      </c>
      <c r="MP2" s="101" t="s">
        <v>1388</v>
      </c>
      <c r="MQ2" s="101" t="s">
        <v>1389</v>
      </c>
      <c r="MR2" s="102" t="s">
        <v>1390</v>
      </c>
      <c r="MS2" s="101" t="s">
        <v>1391</v>
      </c>
      <c r="MT2" s="101" t="s">
        <v>1392</v>
      </c>
      <c r="MU2" s="101" t="s">
        <v>1393</v>
      </c>
      <c r="MV2" s="101" t="s">
        <v>1394</v>
      </c>
      <c r="MW2" s="101" t="s">
        <v>1395</v>
      </c>
      <c r="MX2" s="101" t="s">
        <v>1396</v>
      </c>
      <c r="MY2" s="101" t="s">
        <v>1397</v>
      </c>
      <c r="MZ2" s="101" t="s">
        <v>1398</v>
      </c>
      <c r="NA2" s="101" t="s">
        <v>1399</v>
      </c>
      <c r="NB2" s="101" t="s">
        <v>1400</v>
      </c>
      <c r="NC2" s="101" t="s">
        <v>1401</v>
      </c>
      <c r="ND2" s="101" t="s">
        <v>1402</v>
      </c>
      <c r="NE2" s="103" t="s">
        <v>1403</v>
      </c>
      <c r="NF2" s="103" t="s">
        <v>1404</v>
      </c>
      <c r="NG2" s="101" t="s">
        <v>1405</v>
      </c>
      <c r="NH2" s="101" t="s">
        <v>1406</v>
      </c>
      <c r="NI2" s="101" t="s">
        <v>1407</v>
      </c>
      <c r="NJ2" s="101" t="s">
        <v>1408</v>
      </c>
      <c r="NK2" s="101" t="s">
        <v>1409</v>
      </c>
      <c r="NL2" s="101" t="s">
        <v>1410</v>
      </c>
      <c r="NM2" s="101" t="s">
        <v>1411</v>
      </c>
      <c r="NN2" s="101" t="s">
        <v>1412</v>
      </c>
      <c r="NO2" s="101" t="s">
        <v>1413</v>
      </c>
      <c r="NP2" s="103" t="s">
        <v>1414</v>
      </c>
      <c r="NQ2" s="103" t="s">
        <v>1415</v>
      </c>
      <c r="NR2" s="102" t="s">
        <v>1416</v>
      </c>
      <c r="NS2" s="102" t="s">
        <v>1417</v>
      </c>
      <c r="NT2" s="102" t="s">
        <v>1418</v>
      </c>
      <c r="NU2" s="101" t="s">
        <v>1419</v>
      </c>
      <c r="NV2" s="101" t="s">
        <v>1420</v>
      </c>
      <c r="NW2" s="101" t="s">
        <v>1421</v>
      </c>
      <c r="NX2" s="103" t="s">
        <v>1422</v>
      </c>
      <c r="NY2" s="103" t="s">
        <v>1423</v>
      </c>
      <c r="NZ2" s="101" t="s">
        <v>1424</v>
      </c>
      <c r="OA2" s="101" t="s">
        <v>1425</v>
      </c>
      <c r="OB2" s="103" t="s">
        <v>1426</v>
      </c>
      <c r="OC2" s="103" t="s">
        <v>1427</v>
      </c>
      <c r="OD2" s="101" t="s">
        <v>1428</v>
      </c>
      <c r="OE2" s="102" t="s">
        <v>1429</v>
      </c>
      <c r="OF2" s="101" t="s">
        <v>1430</v>
      </c>
      <c r="OG2" s="101" t="s">
        <v>1431</v>
      </c>
      <c r="OH2" s="101" t="s">
        <v>1432</v>
      </c>
      <c r="OI2" s="101" t="s">
        <v>1433</v>
      </c>
      <c r="OJ2" s="101" t="s">
        <v>1434</v>
      </c>
      <c r="OK2" s="101" t="s">
        <v>1435</v>
      </c>
      <c r="OL2" s="101" t="s">
        <v>1436</v>
      </c>
      <c r="OM2" s="101" t="s">
        <v>1437</v>
      </c>
      <c r="ON2" s="101" t="s">
        <v>1438</v>
      </c>
      <c r="OO2" s="101" t="s">
        <v>1439</v>
      </c>
      <c r="OP2" s="101" t="s">
        <v>1440</v>
      </c>
      <c r="OQ2" s="101" t="s">
        <v>1441</v>
      </c>
      <c r="OR2" s="101" t="s">
        <v>1442</v>
      </c>
      <c r="OS2" s="101" t="s">
        <v>1443</v>
      </c>
      <c r="OT2" s="101" t="s">
        <v>1444</v>
      </c>
      <c r="OU2" s="101" t="s">
        <v>1445</v>
      </c>
      <c r="OV2" s="101" t="s">
        <v>1446</v>
      </c>
      <c r="OW2" s="101" t="s">
        <v>1447</v>
      </c>
      <c r="OX2" s="101" t="s">
        <v>1448</v>
      </c>
      <c r="OY2" s="101" t="s">
        <v>1449</v>
      </c>
      <c r="OZ2" s="101" t="s">
        <v>1450</v>
      </c>
      <c r="PA2" s="101" t="s">
        <v>1451</v>
      </c>
      <c r="PB2" s="101" t="s">
        <v>1452</v>
      </c>
      <c r="PC2" s="101" t="s">
        <v>1453</v>
      </c>
      <c r="PD2" s="101" t="s">
        <v>1454</v>
      </c>
      <c r="PE2" s="101" t="s">
        <v>1455</v>
      </c>
      <c r="PF2" s="101" t="s">
        <v>1456</v>
      </c>
      <c r="PG2" s="101" t="s">
        <v>1457</v>
      </c>
      <c r="PH2" s="101" t="s">
        <v>1458</v>
      </c>
      <c r="PI2" s="101" t="s">
        <v>1459</v>
      </c>
      <c r="PJ2" s="101" t="s">
        <v>1460</v>
      </c>
      <c r="PK2" s="101" t="s">
        <v>1461</v>
      </c>
      <c r="PL2" s="101" t="s">
        <v>1462</v>
      </c>
      <c r="PM2" s="101" t="s">
        <v>1463</v>
      </c>
      <c r="PN2" s="101" t="s">
        <v>1464</v>
      </c>
      <c r="PO2" s="101" t="s">
        <v>1465</v>
      </c>
      <c r="PP2" s="101" t="s">
        <v>1466</v>
      </c>
      <c r="PQ2" s="101" t="s">
        <v>1467</v>
      </c>
      <c r="PR2" s="101" t="s">
        <v>1468</v>
      </c>
      <c r="PS2" s="101" t="s">
        <v>1469</v>
      </c>
      <c r="PT2" s="101" t="s">
        <v>1470</v>
      </c>
      <c r="PU2" s="101" t="s">
        <v>1471</v>
      </c>
      <c r="PV2" s="101" t="s">
        <v>1472</v>
      </c>
      <c r="PW2" s="101" t="s">
        <v>1473</v>
      </c>
      <c r="PX2" s="101" t="s">
        <v>1474</v>
      </c>
      <c r="PY2" s="101" t="s">
        <v>1475</v>
      </c>
      <c r="PZ2" s="101" t="s">
        <v>1476</v>
      </c>
      <c r="QA2" s="101" t="s">
        <v>1477</v>
      </c>
      <c r="QB2" s="101" t="s">
        <v>1478</v>
      </c>
      <c r="QC2" s="101" t="s">
        <v>1479</v>
      </c>
      <c r="QD2" s="101" t="s">
        <v>1480</v>
      </c>
      <c r="QE2" s="101" t="s">
        <v>1481</v>
      </c>
      <c r="QF2" s="101" t="s">
        <v>1482</v>
      </c>
      <c r="QG2" s="101" t="s">
        <v>1483</v>
      </c>
      <c r="QH2" s="101" t="s">
        <v>1484</v>
      </c>
      <c r="QI2" s="101" t="s">
        <v>1485</v>
      </c>
      <c r="QJ2" s="101" t="s">
        <v>1486</v>
      </c>
      <c r="QK2" s="101" t="s">
        <v>1487</v>
      </c>
      <c r="QL2" s="101" t="s">
        <v>1488</v>
      </c>
      <c r="QM2" s="101" t="s">
        <v>1489</v>
      </c>
      <c r="QN2" s="101" t="s">
        <v>1490</v>
      </c>
      <c r="QO2" s="101" t="s">
        <v>1491</v>
      </c>
      <c r="QP2" s="101" t="s">
        <v>1492</v>
      </c>
      <c r="QQ2" s="101" t="s">
        <v>1493</v>
      </c>
      <c r="QR2" s="101" t="s">
        <v>1494</v>
      </c>
      <c r="QS2" s="101" t="s">
        <v>1495</v>
      </c>
      <c r="QT2" s="101" t="s">
        <v>1496</v>
      </c>
      <c r="QU2" s="101" t="s">
        <v>1497</v>
      </c>
      <c r="QV2" s="101" t="s">
        <v>1498</v>
      </c>
      <c r="QW2" s="101" t="s">
        <v>1499</v>
      </c>
      <c r="QX2" s="101" t="s">
        <v>1500</v>
      </c>
      <c r="QY2" s="101" t="s">
        <v>1501</v>
      </c>
      <c r="QZ2" s="101" t="s">
        <v>1502</v>
      </c>
      <c r="RA2" s="101" t="s">
        <v>1503</v>
      </c>
      <c r="RB2" s="101" t="s">
        <v>1504</v>
      </c>
      <c r="RC2" s="101" t="s">
        <v>1505</v>
      </c>
      <c r="RD2" s="101" t="s">
        <v>1506</v>
      </c>
      <c r="RE2" s="101" t="s">
        <v>1507</v>
      </c>
      <c r="RF2" s="101" t="s">
        <v>1508</v>
      </c>
    </row>
    <row r="3" spans="2:474" ht="15.75" thickBot="1" x14ac:dyDescent="0.3">
      <c r="B3" s="104" t="s">
        <v>1509</v>
      </c>
      <c r="C3" s="104" t="s">
        <v>1510</v>
      </c>
      <c r="D3" s="104" t="s">
        <v>1442</v>
      </c>
      <c r="E3" s="105">
        <v>10101</v>
      </c>
      <c r="F3" s="106"/>
      <c r="G3" s="107" t="s">
        <v>1073</v>
      </c>
      <c r="I3" s="105" t="s">
        <v>736</v>
      </c>
      <c r="J3" s="108" t="s">
        <v>1081</v>
      </c>
      <c r="L3" s="109" t="s">
        <v>1511</v>
      </c>
      <c r="M3" s="108" t="s">
        <v>1081</v>
      </c>
      <c r="N3" s="110" t="s">
        <v>1104</v>
      </c>
      <c r="O3" s="108" t="s">
        <v>1088</v>
      </c>
      <c r="P3" s="108" t="s">
        <v>1111</v>
      </c>
      <c r="Q3" s="110" t="s">
        <v>1165</v>
      </c>
      <c r="R3" s="108" t="s">
        <v>1123</v>
      </c>
      <c r="S3" s="108" t="s">
        <v>1144</v>
      </c>
      <c r="T3" s="108" t="s">
        <v>1138</v>
      </c>
      <c r="V3" s="83" t="s">
        <v>903</v>
      </c>
      <c r="W3" s="85" t="s">
        <v>744</v>
      </c>
      <c r="X3" s="85" t="s">
        <v>964</v>
      </c>
      <c r="Y3" s="85" t="s">
        <v>866</v>
      </c>
      <c r="Z3" s="85" t="s">
        <v>849</v>
      </c>
      <c r="AA3" s="85" t="s">
        <v>908</v>
      </c>
      <c r="AB3" s="85" t="s">
        <v>753</v>
      </c>
      <c r="AC3" s="85" t="s">
        <v>1512</v>
      </c>
      <c r="AD3" s="85" t="s">
        <v>1513</v>
      </c>
      <c r="AE3" s="85" t="s">
        <v>857</v>
      </c>
      <c r="AF3" s="85" t="s">
        <v>76</v>
      </c>
      <c r="AG3" s="83" t="s">
        <v>746</v>
      </c>
      <c r="AH3" s="85" t="s">
        <v>851</v>
      </c>
      <c r="AI3" s="85" t="s">
        <v>1514</v>
      </c>
      <c r="AJ3" s="85" t="s">
        <v>928</v>
      </c>
      <c r="AK3" s="85" t="s">
        <v>960</v>
      </c>
      <c r="AL3" s="85" t="s">
        <v>784</v>
      </c>
      <c r="AM3" s="85" t="s">
        <v>1013</v>
      </c>
      <c r="AN3" s="85" t="s">
        <v>1036</v>
      </c>
      <c r="AO3" s="85" t="s">
        <v>1027</v>
      </c>
      <c r="AP3" s="85" t="s">
        <v>922</v>
      </c>
      <c r="AQ3" s="83" t="s">
        <v>1060</v>
      </c>
      <c r="AR3" s="85" t="s">
        <v>1515</v>
      </c>
      <c r="AS3" s="85" t="s">
        <v>983</v>
      </c>
      <c r="AT3" s="85" t="s">
        <v>1035</v>
      </c>
      <c r="AU3" s="85" t="s">
        <v>910</v>
      </c>
      <c r="AV3" s="85" t="s">
        <v>966</v>
      </c>
      <c r="AW3" s="111" t="s">
        <v>1516</v>
      </c>
      <c r="AX3" s="85" t="s">
        <v>1517</v>
      </c>
      <c r="AY3" s="85" t="s">
        <v>882</v>
      </c>
      <c r="AZ3" s="85" t="s">
        <v>737</v>
      </c>
      <c r="BA3" s="85" t="s">
        <v>745</v>
      </c>
      <c r="BB3" s="83" t="s">
        <v>889</v>
      </c>
      <c r="BC3" s="85" t="s">
        <v>1007</v>
      </c>
      <c r="BD3" s="85" t="s">
        <v>773</v>
      </c>
      <c r="BE3" s="85" t="s">
        <v>793</v>
      </c>
      <c r="BF3" s="85" t="s">
        <v>810</v>
      </c>
      <c r="BG3" s="85" t="s">
        <v>830</v>
      </c>
      <c r="BH3" s="85" t="s">
        <v>947</v>
      </c>
      <c r="BI3" s="85" t="s">
        <v>953</v>
      </c>
      <c r="BJ3" s="85" t="s">
        <v>1004</v>
      </c>
      <c r="BK3" s="85" t="s">
        <v>699</v>
      </c>
      <c r="BL3" s="85" t="s">
        <v>896</v>
      </c>
      <c r="BM3" s="83" t="s">
        <v>941</v>
      </c>
      <c r="BN3" s="85" t="s">
        <v>801</v>
      </c>
      <c r="BO3" s="85" t="s">
        <v>1016</v>
      </c>
      <c r="BP3" s="85" t="s">
        <v>738</v>
      </c>
      <c r="BQ3" s="85" t="s">
        <v>786</v>
      </c>
      <c r="BR3" s="85" t="s">
        <v>823</v>
      </c>
      <c r="BS3" s="111" t="s">
        <v>1518</v>
      </c>
      <c r="BT3" s="85" t="s">
        <v>884</v>
      </c>
      <c r="BU3" s="85" t="s">
        <v>949</v>
      </c>
      <c r="BV3" s="85" t="s">
        <v>892</v>
      </c>
      <c r="BW3" s="112" t="s">
        <v>1519</v>
      </c>
      <c r="BX3" s="85" t="s">
        <v>961</v>
      </c>
      <c r="BY3" s="85" t="s">
        <v>990</v>
      </c>
      <c r="BZ3" s="85" t="s">
        <v>876</v>
      </c>
      <c r="CA3" s="111" t="s">
        <v>979</v>
      </c>
      <c r="CB3" s="85" t="s">
        <v>1520</v>
      </c>
      <c r="CC3" s="85" t="s">
        <v>899</v>
      </c>
      <c r="CD3" s="85" t="s">
        <v>1521</v>
      </c>
      <c r="CE3" s="85" t="s">
        <v>905</v>
      </c>
      <c r="CF3" s="85" t="s">
        <v>740</v>
      </c>
      <c r="CG3" s="85" t="s">
        <v>997</v>
      </c>
      <c r="CH3" s="83" t="s">
        <v>777</v>
      </c>
      <c r="CI3" s="85" t="s">
        <v>854</v>
      </c>
      <c r="CJ3" s="111" t="s">
        <v>1522</v>
      </c>
      <c r="CK3" s="85" t="s">
        <v>863</v>
      </c>
      <c r="CL3" s="85" t="s">
        <v>1523</v>
      </c>
      <c r="CM3" s="85" t="s">
        <v>991</v>
      </c>
      <c r="CN3" s="85" t="s">
        <v>1524</v>
      </c>
      <c r="CO3" s="85" t="s">
        <v>1525</v>
      </c>
      <c r="CP3" s="85" t="s">
        <v>918</v>
      </c>
      <c r="CQ3" s="85" t="s">
        <v>1005</v>
      </c>
      <c r="CR3" s="85" t="s">
        <v>759</v>
      </c>
      <c r="CS3" s="83" t="s">
        <v>878</v>
      </c>
      <c r="CT3" s="85" t="s">
        <v>1014</v>
      </c>
      <c r="CU3" s="85" t="s">
        <v>1526</v>
      </c>
      <c r="CV3" s="85" t="s">
        <v>742</v>
      </c>
      <c r="CW3" s="85" t="s">
        <v>790</v>
      </c>
      <c r="CX3" s="85" t="s">
        <v>837</v>
      </c>
      <c r="CY3" s="85" t="s">
        <v>807</v>
      </c>
      <c r="CZ3" s="85" t="s">
        <v>1527</v>
      </c>
      <c r="DA3" s="85" t="s">
        <v>1528</v>
      </c>
      <c r="DB3" s="85" t="s">
        <v>1529</v>
      </c>
      <c r="DC3" s="85" t="s">
        <v>1054</v>
      </c>
      <c r="DD3" s="85" t="s">
        <v>1530</v>
      </c>
      <c r="DE3" s="83" t="s">
        <v>1531</v>
      </c>
      <c r="DF3" s="85" t="s">
        <v>1532</v>
      </c>
      <c r="DG3" s="85" t="s">
        <v>970</v>
      </c>
      <c r="DH3" s="85" t="s">
        <v>913</v>
      </c>
      <c r="DI3" s="85" t="s">
        <v>1052</v>
      </c>
      <c r="DJ3" s="85" t="s">
        <v>1010</v>
      </c>
      <c r="DK3" s="85" t="s">
        <v>932</v>
      </c>
      <c r="DL3" s="85" t="s">
        <v>836</v>
      </c>
      <c r="DM3" s="85" t="s">
        <v>1533</v>
      </c>
      <c r="DN3" s="85" t="s">
        <v>826</v>
      </c>
      <c r="DO3" s="85" t="s">
        <v>1534</v>
      </c>
      <c r="DP3" s="85" t="s">
        <v>1535</v>
      </c>
      <c r="DQ3" s="83" t="s">
        <v>902</v>
      </c>
      <c r="DR3" s="85" t="s">
        <v>818</v>
      </c>
      <c r="DS3" s="85" t="s">
        <v>808</v>
      </c>
      <c r="DT3" s="85" t="s">
        <v>1536</v>
      </c>
      <c r="DU3" s="85" t="s">
        <v>1537</v>
      </c>
      <c r="DV3" s="85" t="s">
        <v>781</v>
      </c>
      <c r="DW3" s="85" t="s">
        <v>1538</v>
      </c>
      <c r="DX3" s="85" t="s">
        <v>791</v>
      </c>
      <c r="DY3" s="83" t="s">
        <v>767</v>
      </c>
      <c r="DZ3" s="85" t="s">
        <v>1539</v>
      </c>
      <c r="EA3" s="85" t="s">
        <v>1540</v>
      </c>
      <c r="EB3" s="85" t="s">
        <v>1541</v>
      </c>
      <c r="EC3" s="85" t="s">
        <v>1542</v>
      </c>
      <c r="EF3" s="113">
        <v>51302</v>
      </c>
      <c r="EG3" s="113">
        <v>20201</v>
      </c>
      <c r="EH3" s="113">
        <v>20104</v>
      </c>
      <c r="EI3" s="113">
        <v>30201</v>
      </c>
      <c r="EJ3" s="113">
        <v>31303</v>
      </c>
      <c r="EK3" s="113">
        <v>22002</v>
      </c>
      <c r="EL3" s="113">
        <v>20202</v>
      </c>
      <c r="EM3" s="113">
        <v>40603</v>
      </c>
      <c r="EN3" s="113">
        <v>30402</v>
      </c>
      <c r="EO3" s="113">
        <v>20701</v>
      </c>
      <c r="EP3" s="113">
        <v>51301</v>
      </c>
      <c r="EQ3" s="113">
        <v>30501</v>
      </c>
      <c r="ER3" s="113">
        <v>30403</v>
      </c>
      <c r="ES3" s="113">
        <v>30601</v>
      </c>
      <c r="ET3" s="113">
        <v>71501</v>
      </c>
      <c r="EU3" s="113">
        <v>50802</v>
      </c>
      <c r="EV3" s="113">
        <v>20503</v>
      </c>
      <c r="EW3" s="113">
        <v>20502</v>
      </c>
      <c r="EX3" s="113">
        <v>21303</v>
      </c>
      <c r="EY3" s="114">
        <v>10201</v>
      </c>
      <c r="EZ3" s="113">
        <v>21203</v>
      </c>
      <c r="FA3" s="113">
        <v>80802</v>
      </c>
      <c r="FB3" s="113">
        <v>41202</v>
      </c>
      <c r="FC3" s="113">
        <v>90104</v>
      </c>
      <c r="FD3" s="113">
        <v>60202</v>
      </c>
      <c r="FE3" s="113">
        <v>50301</v>
      </c>
      <c r="FF3" s="113">
        <v>31501</v>
      </c>
      <c r="FG3" s="113">
        <v>90103</v>
      </c>
      <c r="FH3" s="113">
        <v>70707</v>
      </c>
      <c r="FI3" s="113">
        <v>70401</v>
      </c>
      <c r="FJ3" s="113">
        <v>70703</v>
      </c>
      <c r="FK3" s="113">
        <v>20905</v>
      </c>
      <c r="FL3" s="113">
        <v>51102</v>
      </c>
      <c r="FM3" s="113">
        <v>21003</v>
      </c>
      <c r="FN3" s="113">
        <v>20303</v>
      </c>
      <c r="FO3" s="113">
        <v>21304</v>
      </c>
      <c r="FP3" s="113">
        <v>20308</v>
      </c>
      <c r="FQ3" s="114">
        <v>10701</v>
      </c>
      <c r="FR3" s="113">
        <v>70706</v>
      </c>
      <c r="FS3" s="113">
        <v>30701</v>
      </c>
      <c r="FT3" s="113">
        <v>20302</v>
      </c>
      <c r="FU3" s="113">
        <v>40102</v>
      </c>
      <c r="FV3" s="113">
        <v>22001</v>
      </c>
      <c r="FW3" s="113">
        <v>41503</v>
      </c>
      <c r="FX3" s="113">
        <v>60302</v>
      </c>
      <c r="FY3" s="113">
        <v>50702</v>
      </c>
      <c r="FZ3" s="115">
        <v>71403</v>
      </c>
      <c r="GA3" s="113">
        <v>21902</v>
      </c>
      <c r="GB3" s="113">
        <v>21803</v>
      </c>
      <c r="GC3" s="113">
        <v>40201</v>
      </c>
      <c r="GD3" s="114">
        <v>50302</v>
      </c>
      <c r="GE3" s="113">
        <v>70702</v>
      </c>
      <c r="GF3" s="113">
        <v>20305</v>
      </c>
      <c r="GG3" s="113">
        <v>21601</v>
      </c>
      <c r="GH3" s="113">
        <v>50202</v>
      </c>
      <c r="GI3" s="113">
        <v>31204</v>
      </c>
      <c r="GJ3" s="113">
        <v>40903</v>
      </c>
      <c r="GK3" s="113">
        <v>40302</v>
      </c>
      <c r="GL3" s="113">
        <v>20203</v>
      </c>
      <c r="GM3" s="113">
        <v>21101</v>
      </c>
      <c r="GN3" s="113">
        <v>20501</v>
      </c>
      <c r="GO3" s="114">
        <v>50204</v>
      </c>
      <c r="GP3" s="113">
        <v>51103</v>
      </c>
      <c r="GQ3" s="113">
        <v>30801</v>
      </c>
      <c r="GR3" s="113">
        <v>90101</v>
      </c>
      <c r="GS3" s="113">
        <v>30303</v>
      </c>
      <c r="GT3" s="113">
        <v>30101</v>
      </c>
      <c r="GU3" s="113">
        <v>40902</v>
      </c>
      <c r="GV3" s="113">
        <v>30905</v>
      </c>
      <c r="GW3" s="113">
        <v>50901</v>
      </c>
      <c r="GX3" s="113">
        <v>21307</v>
      </c>
      <c r="GY3" s="113">
        <v>31002</v>
      </c>
      <c r="GZ3" s="113">
        <v>70603</v>
      </c>
      <c r="HA3" s="113">
        <v>50401</v>
      </c>
      <c r="HB3" s="113">
        <v>21306</v>
      </c>
      <c r="HC3" s="113">
        <v>21004</v>
      </c>
      <c r="HD3" s="113">
        <v>20304</v>
      </c>
      <c r="HE3" s="113">
        <v>71301</v>
      </c>
      <c r="HF3" s="115">
        <v>20605</v>
      </c>
      <c r="HG3" s="113">
        <v>71101</v>
      </c>
      <c r="HH3" s="113">
        <v>21701</v>
      </c>
      <c r="HI3" s="113">
        <v>21402</v>
      </c>
      <c r="HJ3" s="113">
        <v>20301</v>
      </c>
      <c r="HK3" s="113">
        <v>21401</v>
      </c>
      <c r="HL3" s="113">
        <v>40301</v>
      </c>
      <c r="HM3" s="113">
        <v>50601</v>
      </c>
      <c r="HN3" s="113">
        <v>70102</v>
      </c>
      <c r="HO3" s="113">
        <v>40503</v>
      </c>
      <c r="HP3" s="113">
        <v>71106</v>
      </c>
      <c r="HQ3" s="113">
        <v>31405</v>
      </c>
      <c r="HR3" s="113">
        <v>70704</v>
      </c>
      <c r="HS3" s="114">
        <v>10902</v>
      </c>
      <c r="HT3" s="113">
        <v>40401</v>
      </c>
      <c r="HU3" s="113">
        <v>21602</v>
      </c>
      <c r="HV3" s="113">
        <v>20804</v>
      </c>
      <c r="HW3" s="113">
        <v>20105</v>
      </c>
      <c r="HX3" s="113">
        <v>40103</v>
      </c>
      <c r="HY3" s="116">
        <v>60502</v>
      </c>
      <c r="HZ3" s="116">
        <v>71503</v>
      </c>
      <c r="IA3" s="113">
        <v>70105</v>
      </c>
      <c r="IB3" s="114">
        <v>10405</v>
      </c>
      <c r="IC3" s="116">
        <v>31206</v>
      </c>
      <c r="ID3" s="116">
        <v>60601</v>
      </c>
      <c r="IE3" s="113">
        <v>40502</v>
      </c>
      <c r="IF3" s="113">
        <v>20405</v>
      </c>
      <c r="IG3" s="113">
        <v>40505</v>
      </c>
      <c r="IH3" s="113">
        <v>41101</v>
      </c>
      <c r="II3" s="113">
        <v>80402</v>
      </c>
      <c r="IJ3" s="113">
        <v>71004</v>
      </c>
      <c r="IK3" s="113">
        <v>90203</v>
      </c>
      <c r="IL3" s="114">
        <v>71002</v>
      </c>
      <c r="IM3" s="113">
        <v>20602</v>
      </c>
      <c r="IN3" s="113">
        <v>20802</v>
      </c>
      <c r="IO3" s="113">
        <v>80202</v>
      </c>
      <c r="IP3" s="113">
        <v>70705</v>
      </c>
      <c r="IQ3" s="113">
        <v>80803</v>
      </c>
      <c r="IR3" s="113">
        <v>10502</v>
      </c>
      <c r="IS3" s="113">
        <v>11002</v>
      </c>
      <c r="IT3" s="113">
        <v>40501</v>
      </c>
      <c r="IU3" s="113">
        <v>40701</v>
      </c>
      <c r="IV3" s="113">
        <v>41401</v>
      </c>
      <c r="IW3" s="113">
        <v>20204</v>
      </c>
      <c r="IX3" s="113">
        <v>20206</v>
      </c>
      <c r="IY3" s="113">
        <v>41601</v>
      </c>
      <c r="IZ3" s="113">
        <v>20404</v>
      </c>
      <c r="JA3" s="113">
        <v>21005</v>
      </c>
      <c r="JB3" s="114">
        <v>10304</v>
      </c>
      <c r="JC3" s="114">
        <v>10703</v>
      </c>
      <c r="JD3" s="113">
        <v>30301</v>
      </c>
      <c r="JE3" s="113">
        <v>90402</v>
      </c>
      <c r="JF3" s="113">
        <v>21001</v>
      </c>
      <c r="JG3" s="113">
        <v>21102</v>
      </c>
      <c r="JH3" s="113">
        <v>21501</v>
      </c>
      <c r="JI3" s="113">
        <v>20806</v>
      </c>
      <c r="JJ3" s="113">
        <v>21105</v>
      </c>
      <c r="JK3" s="113">
        <v>70104</v>
      </c>
      <c r="JL3" s="113">
        <v>20101</v>
      </c>
      <c r="JM3" s="113">
        <v>41501</v>
      </c>
      <c r="JN3" s="113">
        <v>70701</v>
      </c>
      <c r="JO3" s="113">
        <v>21202</v>
      </c>
      <c r="JP3" s="114">
        <v>10903</v>
      </c>
      <c r="JQ3" s="114">
        <v>50203</v>
      </c>
      <c r="JR3" s="113">
        <v>51401</v>
      </c>
      <c r="JS3" s="113">
        <v>80601</v>
      </c>
      <c r="JT3" s="114">
        <v>20901</v>
      </c>
      <c r="JU3" s="113">
        <v>40702</v>
      </c>
      <c r="JV3" s="113">
        <v>11003</v>
      </c>
      <c r="JW3" s="113">
        <v>80801</v>
      </c>
      <c r="JX3" s="113">
        <v>70903</v>
      </c>
      <c r="JY3" s="113">
        <v>20904</v>
      </c>
      <c r="JZ3" s="113">
        <v>20607</v>
      </c>
      <c r="KA3" s="113">
        <v>20103</v>
      </c>
      <c r="KB3" s="113">
        <v>71003</v>
      </c>
      <c r="KC3" s="113">
        <v>31301</v>
      </c>
      <c r="KD3" s="113">
        <v>20402</v>
      </c>
      <c r="KE3" s="113">
        <v>51002</v>
      </c>
      <c r="KF3" s="114">
        <v>10303</v>
      </c>
      <c r="KG3" s="113">
        <v>10501</v>
      </c>
      <c r="KH3" s="114">
        <v>71001</v>
      </c>
      <c r="KI3" s="113">
        <v>70803</v>
      </c>
      <c r="KJ3" s="113">
        <v>30302</v>
      </c>
      <c r="KK3" s="113">
        <v>11001</v>
      </c>
      <c r="KL3" s="113">
        <v>20307</v>
      </c>
      <c r="KM3" s="113">
        <v>90501</v>
      </c>
      <c r="KN3" s="113">
        <v>50404</v>
      </c>
      <c r="KO3" s="113">
        <v>70202</v>
      </c>
      <c r="KP3" s="113">
        <v>30203</v>
      </c>
      <c r="KQ3" s="113">
        <v>40101</v>
      </c>
      <c r="KR3" s="113">
        <v>60201</v>
      </c>
      <c r="KS3" s="114">
        <v>10401</v>
      </c>
      <c r="KT3" s="113">
        <v>70502</v>
      </c>
      <c r="KU3" s="113">
        <v>20102</v>
      </c>
      <c r="KV3" s="113">
        <v>21104</v>
      </c>
      <c r="KW3" s="113">
        <v>40802</v>
      </c>
      <c r="KX3" s="113">
        <v>70902</v>
      </c>
      <c r="KY3" s="113">
        <v>21802</v>
      </c>
      <c r="KZ3" s="113">
        <v>40104</v>
      </c>
      <c r="LA3" s="113">
        <v>30202</v>
      </c>
      <c r="LB3" s="113">
        <v>21305</v>
      </c>
      <c r="LC3" s="113">
        <v>40602</v>
      </c>
      <c r="LD3" s="113">
        <v>20702</v>
      </c>
      <c r="LE3" s="113">
        <v>50403</v>
      </c>
      <c r="LF3" s="113">
        <v>31203</v>
      </c>
      <c r="LG3" s="113">
        <v>31202</v>
      </c>
      <c r="LH3" s="113">
        <v>40601</v>
      </c>
      <c r="LI3" s="113">
        <v>51203</v>
      </c>
      <c r="LJ3" s="114">
        <v>10103</v>
      </c>
      <c r="LK3" s="113">
        <v>70103</v>
      </c>
      <c r="LL3" s="113">
        <v>70601</v>
      </c>
      <c r="LM3" s="113">
        <v>90102</v>
      </c>
      <c r="LN3" s="113">
        <v>70804</v>
      </c>
      <c r="LO3" s="113">
        <v>50101</v>
      </c>
      <c r="LP3" s="114">
        <v>10302</v>
      </c>
      <c r="LQ3" s="113">
        <v>70805</v>
      </c>
      <c r="LR3" s="113">
        <v>21201</v>
      </c>
      <c r="LS3" s="113">
        <v>20401</v>
      </c>
      <c r="LT3" s="113">
        <v>20403</v>
      </c>
      <c r="LU3" s="113">
        <v>90301</v>
      </c>
      <c r="LV3" s="113">
        <v>21204</v>
      </c>
      <c r="LW3" s="113">
        <v>71402</v>
      </c>
      <c r="LX3" s="113">
        <v>90201</v>
      </c>
      <c r="LY3" s="113">
        <v>80703</v>
      </c>
      <c r="LZ3" s="113">
        <v>71401</v>
      </c>
      <c r="MA3" s="113">
        <v>31205</v>
      </c>
      <c r="MB3" s="113">
        <v>51101</v>
      </c>
      <c r="MC3" s="113">
        <v>31401</v>
      </c>
      <c r="MD3" s="113">
        <v>20604</v>
      </c>
      <c r="ME3" s="113">
        <v>40202</v>
      </c>
      <c r="MF3" s="113">
        <v>30901</v>
      </c>
      <c r="MG3" s="113">
        <v>21002</v>
      </c>
      <c r="MH3" s="114">
        <v>70904</v>
      </c>
      <c r="MI3" s="113">
        <v>50402</v>
      </c>
      <c r="MJ3" s="113">
        <v>80301</v>
      </c>
      <c r="MK3" s="113">
        <v>80201</v>
      </c>
      <c r="ML3" s="113">
        <v>70503</v>
      </c>
      <c r="MM3" s="113">
        <v>80304</v>
      </c>
      <c r="MN3" s="113">
        <v>40901</v>
      </c>
      <c r="MO3" s="113">
        <v>31001</v>
      </c>
      <c r="MP3" s="113">
        <v>30404</v>
      </c>
      <c r="MQ3" s="113">
        <v>71302</v>
      </c>
      <c r="MR3" s="113">
        <v>40801</v>
      </c>
      <c r="MS3" s="113">
        <v>70901</v>
      </c>
      <c r="MT3" s="113">
        <v>51601</v>
      </c>
      <c r="MU3" s="113">
        <v>80602</v>
      </c>
      <c r="MV3" s="113">
        <v>20805</v>
      </c>
      <c r="MW3" s="113">
        <v>51003</v>
      </c>
      <c r="MX3" s="113">
        <v>71105</v>
      </c>
      <c r="MY3" s="113">
        <v>31403</v>
      </c>
      <c r="MZ3" s="113">
        <v>80302</v>
      </c>
      <c r="NA3" s="113">
        <v>21502</v>
      </c>
      <c r="NB3" s="113">
        <v>70402</v>
      </c>
      <c r="NC3" s="113">
        <v>80501</v>
      </c>
      <c r="ND3" s="113">
        <v>70301</v>
      </c>
      <c r="NE3" s="116">
        <v>71102</v>
      </c>
      <c r="NF3" s="116">
        <v>80102</v>
      </c>
      <c r="NG3" s="113">
        <v>80701</v>
      </c>
      <c r="NH3" s="113">
        <v>70501</v>
      </c>
      <c r="NI3" s="113">
        <v>70404</v>
      </c>
      <c r="NJ3" s="113">
        <v>71104</v>
      </c>
      <c r="NK3" s="113">
        <v>90302</v>
      </c>
      <c r="NL3" s="113">
        <v>10702</v>
      </c>
      <c r="NM3" s="113">
        <v>71201</v>
      </c>
      <c r="NN3" s="113">
        <v>70302</v>
      </c>
      <c r="NO3" s="113">
        <v>51001</v>
      </c>
      <c r="NP3" s="116">
        <v>71005</v>
      </c>
      <c r="NQ3" s="116">
        <v>90202</v>
      </c>
      <c r="NR3" s="113">
        <v>50501</v>
      </c>
      <c r="NS3" s="113">
        <v>21801</v>
      </c>
      <c r="NT3" s="113">
        <v>50902</v>
      </c>
      <c r="NU3" s="113">
        <v>21702</v>
      </c>
      <c r="NV3" s="113">
        <v>41301</v>
      </c>
      <c r="NW3" s="113">
        <v>70303</v>
      </c>
      <c r="NX3" s="116">
        <v>71103</v>
      </c>
      <c r="NY3" s="116">
        <v>80702</v>
      </c>
      <c r="NZ3" s="113">
        <v>80401</v>
      </c>
      <c r="OA3" s="113">
        <v>70101</v>
      </c>
      <c r="OB3" s="116">
        <v>80303</v>
      </c>
      <c r="OC3" s="116">
        <v>90401</v>
      </c>
      <c r="OD3" s="113">
        <v>70602</v>
      </c>
      <c r="OE3" s="113">
        <v>41201</v>
      </c>
      <c r="OF3" s="113">
        <v>20205</v>
      </c>
      <c r="OG3" s="113">
        <v>21901</v>
      </c>
      <c r="OH3" s="113">
        <v>30702</v>
      </c>
      <c r="OI3" s="113">
        <v>90503</v>
      </c>
      <c r="OJ3" s="114">
        <v>20902</v>
      </c>
      <c r="OK3" s="113">
        <v>90303</v>
      </c>
      <c r="OL3" s="113">
        <v>31602</v>
      </c>
      <c r="OM3" s="113">
        <v>21301</v>
      </c>
      <c r="ON3" s="113">
        <v>30703</v>
      </c>
      <c r="OO3" s="114">
        <v>30902</v>
      </c>
      <c r="OP3" s="114">
        <v>10403</v>
      </c>
      <c r="OQ3" s="113">
        <v>20601</v>
      </c>
      <c r="OR3" s="114">
        <v>10101</v>
      </c>
      <c r="OS3" s="113">
        <v>31404</v>
      </c>
      <c r="OT3" s="113">
        <v>20603</v>
      </c>
      <c r="OU3" s="113">
        <v>50303</v>
      </c>
      <c r="OV3" s="113">
        <v>30602</v>
      </c>
      <c r="OW3" s="113">
        <v>51402</v>
      </c>
      <c r="OX3" s="113">
        <v>31101</v>
      </c>
      <c r="OY3" s="113">
        <v>10601</v>
      </c>
      <c r="OZ3" s="113">
        <v>20807</v>
      </c>
      <c r="PA3" s="113">
        <v>30401</v>
      </c>
      <c r="PB3" s="113">
        <v>60101</v>
      </c>
      <c r="PC3" s="114">
        <v>10202</v>
      </c>
      <c r="PD3" s="113">
        <v>20608</v>
      </c>
      <c r="PE3" s="113">
        <v>20803</v>
      </c>
      <c r="PF3" s="113">
        <v>50102</v>
      </c>
      <c r="PG3" s="113">
        <v>20606</v>
      </c>
      <c r="PH3" s="114">
        <v>30903</v>
      </c>
      <c r="PI3" s="113">
        <v>31601</v>
      </c>
      <c r="PJ3" s="113">
        <v>21703</v>
      </c>
      <c r="PK3" s="113">
        <v>30802</v>
      </c>
      <c r="PL3" s="113">
        <v>41502</v>
      </c>
      <c r="PM3" s="113">
        <v>30803</v>
      </c>
      <c r="PN3" s="113">
        <v>41001</v>
      </c>
      <c r="PO3" s="113">
        <v>51202</v>
      </c>
      <c r="PP3" s="114">
        <v>10402</v>
      </c>
      <c r="PQ3" s="113">
        <v>50502</v>
      </c>
      <c r="PR3" s="113">
        <v>31201</v>
      </c>
      <c r="PS3" s="113">
        <v>70802</v>
      </c>
      <c r="PT3" s="113">
        <v>80101</v>
      </c>
      <c r="PU3" s="113">
        <v>50801</v>
      </c>
      <c r="PV3" s="113">
        <v>40402</v>
      </c>
      <c r="PW3" s="113">
        <v>21302</v>
      </c>
      <c r="PX3" s="113">
        <v>50201</v>
      </c>
      <c r="PY3" s="113">
        <v>60401</v>
      </c>
      <c r="PZ3" s="113">
        <v>50104</v>
      </c>
      <c r="QA3" s="113">
        <v>71502</v>
      </c>
      <c r="QB3" s="113">
        <v>51201</v>
      </c>
      <c r="QC3" s="113">
        <v>30502</v>
      </c>
      <c r="QD3" s="113">
        <v>70801</v>
      </c>
      <c r="QE3" s="113">
        <v>20801</v>
      </c>
      <c r="QF3" s="113">
        <v>31302</v>
      </c>
      <c r="QG3" s="114">
        <v>10901</v>
      </c>
      <c r="QH3" s="114">
        <v>10404</v>
      </c>
      <c r="QI3" s="114">
        <v>10704</v>
      </c>
      <c r="QJ3" s="113">
        <v>50701</v>
      </c>
      <c r="QK3" s="113">
        <v>21006</v>
      </c>
      <c r="QL3" s="113">
        <v>90502</v>
      </c>
      <c r="QM3" s="113">
        <v>31402</v>
      </c>
      <c r="QN3" s="113">
        <v>60501</v>
      </c>
      <c r="QO3" s="114">
        <v>10801</v>
      </c>
      <c r="QP3" s="113">
        <v>31003</v>
      </c>
      <c r="QQ3" s="113">
        <v>60303</v>
      </c>
      <c r="QR3" s="113">
        <v>51501</v>
      </c>
      <c r="QS3" s="114">
        <v>30904</v>
      </c>
      <c r="QT3" s="113">
        <v>50602</v>
      </c>
      <c r="QU3" s="113">
        <v>20306</v>
      </c>
      <c r="QV3" s="113">
        <v>70201</v>
      </c>
      <c r="QW3" s="114">
        <v>20903</v>
      </c>
      <c r="QX3" s="113">
        <v>60301</v>
      </c>
      <c r="QY3" s="114">
        <v>10602</v>
      </c>
      <c r="QZ3" s="113">
        <v>21103</v>
      </c>
      <c r="RA3" s="113">
        <v>70403</v>
      </c>
      <c r="RB3" s="113">
        <v>50103</v>
      </c>
      <c r="RC3" s="114">
        <v>10102</v>
      </c>
      <c r="RD3" s="113">
        <v>60402</v>
      </c>
      <c r="RE3" s="113">
        <v>40504</v>
      </c>
      <c r="RF3" s="114">
        <v>10301</v>
      </c>
    </row>
    <row r="4" spans="2:474" ht="15.75" thickBot="1" x14ac:dyDescent="0.3">
      <c r="B4" s="104" t="s">
        <v>1509</v>
      </c>
      <c r="C4" s="104" t="s">
        <v>1510</v>
      </c>
      <c r="D4" s="104" t="s">
        <v>1505</v>
      </c>
      <c r="E4" s="105">
        <v>10102</v>
      </c>
      <c r="F4" s="106"/>
      <c r="G4" s="107" t="s">
        <v>1074</v>
      </c>
      <c r="I4" s="105" t="s">
        <v>736</v>
      </c>
      <c r="J4" s="108" t="s">
        <v>744</v>
      </c>
      <c r="L4" s="109" t="s">
        <v>1159</v>
      </c>
      <c r="M4" s="108" t="s">
        <v>744</v>
      </c>
      <c r="N4" s="110" t="s">
        <v>1105</v>
      </c>
      <c r="O4" s="108" t="s">
        <v>1089</v>
      </c>
      <c r="P4" s="108" t="s">
        <v>1112</v>
      </c>
      <c r="Q4" s="110" t="s">
        <v>1166</v>
      </c>
      <c r="R4" s="108" t="s">
        <v>1124</v>
      </c>
      <c r="S4" s="108" t="s">
        <v>1054</v>
      </c>
      <c r="T4" s="108" t="s">
        <v>1139</v>
      </c>
      <c r="V4" s="83" t="s">
        <v>957</v>
      </c>
      <c r="W4" s="85" t="s">
        <v>914</v>
      </c>
      <c r="X4" s="85" t="s">
        <v>881</v>
      </c>
      <c r="Y4" s="85" t="s">
        <v>920</v>
      </c>
      <c r="Z4" s="85" t="s">
        <v>782</v>
      </c>
      <c r="AA4" s="85" t="s">
        <v>952</v>
      </c>
      <c r="AB4" s="85" t="s">
        <v>1543</v>
      </c>
      <c r="AD4" s="83" t="s">
        <v>762</v>
      </c>
      <c r="AE4" s="85" t="s">
        <v>792</v>
      </c>
      <c r="AF4" s="85" t="s">
        <v>756</v>
      </c>
      <c r="AG4" s="83" t="s">
        <v>774</v>
      </c>
      <c r="AH4" s="85" t="s">
        <v>860</v>
      </c>
      <c r="AI4" s="85" t="s">
        <v>916</v>
      </c>
      <c r="AJ4" s="85" t="s">
        <v>802</v>
      </c>
      <c r="AK4" s="85" t="s">
        <v>967</v>
      </c>
      <c r="AL4" s="85" t="s">
        <v>1008</v>
      </c>
      <c r="AM4" s="85" t="s">
        <v>1012</v>
      </c>
      <c r="AN4" s="85" t="s">
        <v>1039</v>
      </c>
      <c r="AO4" s="85" t="s">
        <v>1048</v>
      </c>
      <c r="AP4" s="85" t="s">
        <v>1031</v>
      </c>
      <c r="AQ4" s="83" t="s">
        <v>1046</v>
      </c>
      <c r="AR4" s="85" t="s">
        <v>1063</v>
      </c>
      <c r="AS4" s="85" t="s">
        <v>972</v>
      </c>
      <c r="AT4" s="85" t="s">
        <v>1544</v>
      </c>
      <c r="AU4" s="85" t="s">
        <v>988</v>
      </c>
      <c r="AV4" s="85" t="s">
        <v>1545</v>
      </c>
      <c r="AW4" s="85" t="s">
        <v>1546</v>
      </c>
      <c r="AX4" s="85" t="s">
        <v>890</v>
      </c>
      <c r="AY4" s="85" t="s">
        <v>1547</v>
      </c>
      <c r="BA4" s="83" t="s">
        <v>915</v>
      </c>
      <c r="BB4" s="83" t="s">
        <v>904</v>
      </c>
      <c r="BC4" s="85" t="s">
        <v>763</v>
      </c>
      <c r="BD4" s="85" t="s">
        <v>1026</v>
      </c>
      <c r="BE4" s="85" t="s">
        <v>999</v>
      </c>
      <c r="BF4" s="85" t="s">
        <v>971</v>
      </c>
      <c r="BG4" s="85" t="s">
        <v>693</v>
      </c>
      <c r="BH4" s="85" t="s">
        <v>987</v>
      </c>
      <c r="BI4" s="85" t="s">
        <v>867</v>
      </c>
      <c r="BK4" s="83" t="s">
        <v>927</v>
      </c>
      <c r="BL4" s="85" t="s">
        <v>1548</v>
      </c>
      <c r="BM4" s="83" t="s">
        <v>1549</v>
      </c>
      <c r="BO4" s="83" t="s">
        <v>977</v>
      </c>
      <c r="BP4" s="85" t="s">
        <v>766</v>
      </c>
      <c r="BQ4" s="85" t="s">
        <v>954</v>
      </c>
      <c r="BR4" s="85" t="s">
        <v>1550</v>
      </c>
      <c r="BS4" s="85" t="s">
        <v>996</v>
      </c>
      <c r="BT4" s="85" t="s">
        <v>861</v>
      </c>
      <c r="BU4" s="85" t="s">
        <v>943</v>
      </c>
      <c r="BV4" s="85" t="s">
        <v>917</v>
      </c>
      <c r="BW4" s="83" t="s">
        <v>1551</v>
      </c>
      <c r="BX4" s="85" t="s">
        <v>813</v>
      </c>
      <c r="CA4" s="83" t="s">
        <v>757</v>
      </c>
      <c r="CD4" s="83" t="s">
        <v>1552</v>
      </c>
      <c r="CF4" s="83" t="s">
        <v>975</v>
      </c>
      <c r="CG4" s="85" t="s">
        <v>12</v>
      </c>
      <c r="CH4" s="83" t="s">
        <v>805</v>
      </c>
      <c r="CI4" s="85" t="s">
        <v>924</v>
      </c>
      <c r="CJ4" s="85" t="s">
        <v>1553</v>
      </c>
      <c r="CK4" s="85" t="s">
        <v>1017</v>
      </c>
      <c r="CL4" s="85" t="s">
        <v>797</v>
      </c>
      <c r="CM4" s="85" t="s">
        <v>768</v>
      </c>
      <c r="CN4" s="111" t="s">
        <v>1554</v>
      </c>
      <c r="CO4" s="85" t="s">
        <v>885</v>
      </c>
      <c r="CP4" s="85" t="s">
        <v>1555</v>
      </c>
      <c r="CQ4" s="85" t="s">
        <v>980</v>
      </c>
      <c r="CR4" s="85" t="s">
        <v>749</v>
      </c>
      <c r="CS4" s="83" t="s">
        <v>969</v>
      </c>
      <c r="CW4" s="83" t="s">
        <v>751</v>
      </c>
      <c r="CX4" s="85" t="s">
        <v>251</v>
      </c>
      <c r="CY4" s="85" t="s">
        <v>847</v>
      </c>
      <c r="CZ4" s="85" t="s">
        <v>1556</v>
      </c>
      <c r="DB4" s="83" t="s">
        <v>846</v>
      </c>
      <c r="DC4" s="85" t="s">
        <v>1557</v>
      </c>
      <c r="DD4" s="85" t="s">
        <v>1558</v>
      </c>
      <c r="DE4" s="83" t="s">
        <v>1559</v>
      </c>
      <c r="DF4" s="85" t="s">
        <v>951</v>
      </c>
      <c r="DG4" s="85" t="s">
        <v>1560</v>
      </c>
      <c r="DH4" s="85" t="s">
        <v>806</v>
      </c>
      <c r="DI4" s="85" t="s">
        <v>1050</v>
      </c>
      <c r="DJ4" s="85" t="s">
        <v>1561</v>
      </c>
      <c r="DK4" s="85" t="s">
        <v>1562</v>
      </c>
      <c r="DL4" s="85" t="s">
        <v>1563</v>
      </c>
      <c r="DN4" s="83" t="s">
        <v>1006</v>
      </c>
      <c r="DO4" s="85" t="s">
        <v>1564</v>
      </c>
      <c r="DP4" s="85" t="s">
        <v>1051</v>
      </c>
      <c r="DQ4" s="83" t="s">
        <v>1565</v>
      </c>
      <c r="DR4" s="85" t="s">
        <v>761</v>
      </c>
      <c r="DS4" s="85" t="s">
        <v>1566</v>
      </c>
      <c r="DT4" s="85" t="s">
        <v>752</v>
      </c>
      <c r="DV4" s="83" t="s">
        <v>1567</v>
      </c>
      <c r="DW4" s="85" t="s">
        <v>1568</v>
      </c>
      <c r="DX4" s="85" t="s">
        <v>743</v>
      </c>
      <c r="DY4" s="83" t="s">
        <v>804</v>
      </c>
      <c r="DZ4" s="85" t="s">
        <v>1569</v>
      </c>
      <c r="EA4" s="85" t="s">
        <v>1570</v>
      </c>
      <c r="EB4" s="85" t="s">
        <v>787</v>
      </c>
      <c r="EC4" s="85" t="s">
        <v>1571</v>
      </c>
    </row>
    <row r="5" spans="2:474" ht="15.75" thickBot="1" x14ac:dyDescent="0.3">
      <c r="B5" s="104" t="s">
        <v>1509</v>
      </c>
      <c r="C5" s="104" t="s">
        <v>1510</v>
      </c>
      <c r="D5" s="104" t="s">
        <v>1356</v>
      </c>
      <c r="E5" s="105">
        <v>10103</v>
      </c>
      <c r="F5" s="106"/>
      <c r="G5" s="107" t="s">
        <v>1075</v>
      </c>
      <c r="I5" s="105" t="s">
        <v>736</v>
      </c>
      <c r="J5" s="108" t="s">
        <v>1082</v>
      </c>
      <c r="L5" s="109" t="s">
        <v>1160</v>
      </c>
      <c r="M5" s="108" t="s">
        <v>1082</v>
      </c>
      <c r="N5" s="110" t="s">
        <v>1106</v>
      </c>
      <c r="O5" s="108" t="s">
        <v>1090</v>
      </c>
      <c r="P5" s="108" t="s">
        <v>775</v>
      </c>
      <c r="Q5" s="110" t="s">
        <v>1167</v>
      </c>
      <c r="R5" s="108" t="s">
        <v>1125</v>
      </c>
      <c r="S5" s="108" t="s">
        <v>1145</v>
      </c>
      <c r="T5" s="108" t="s">
        <v>1140</v>
      </c>
      <c r="V5" s="83" t="s">
        <v>873</v>
      </c>
      <c r="X5" s="83" t="s">
        <v>839</v>
      </c>
      <c r="Y5" s="85" t="s">
        <v>895</v>
      </c>
      <c r="AB5" s="83" t="s">
        <v>809</v>
      </c>
      <c r="AD5" s="83" t="s">
        <v>1572</v>
      </c>
      <c r="AE5" s="85" t="s">
        <v>829</v>
      </c>
      <c r="AF5" s="85" t="s">
        <v>765</v>
      </c>
      <c r="AG5" s="83" t="s">
        <v>1573</v>
      </c>
      <c r="AH5" s="85" t="s">
        <v>850</v>
      </c>
      <c r="AI5" s="85" t="s">
        <v>1574</v>
      </c>
      <c r="AJ5" s="85" t="s">
        <v>794</v>
      </c>
      <c r="AK5" s="85" t="s">
        <v>973</v>
      </c>
      <c r="AM5" s="83" t="s">
        <v>1019</v>
      </c>
      <c r="AN5" s="85" t="s">
        <v>1042</v>
      </c>
      <c r="AO5" s="85" t="s">
        <v>841</v>
      </c>
      <c r="AP5" s="85" t="s">
        <v>1058</v>
      </c>
      <c r="AQ5" s="83" t="s">
        <v>821</v>
      </c>
      <c r="AR5" s="85" t="s">
        <v>1575</v>
      </c>
      <c r="AV5" s="83" t="s">
        <v>1576</v>
      </c>
      <c r="AW5" s="85" t="s">
        <v>897</v>
      </c>
      <c r="BA5" s="83" t="s">
        <v>909</v>
      </c>
      <c r="BB5" s="83" t="s">
        <v>840</v>
      </c>
      <c r="BC5" s="85" t="s">
        <v>783</v>
      </c>
      <c r="BF5" s="83" t="s">
        <v>982</v>
      </c>
      <c r="BG5" s="85" t="s">
        <v>1022</v>
      </c>
      <c r="BH5" s="85" t="s">
        <v>1011</v>
      </c>
      <c r="BI5" s="85" t="s">
        <v>1577</v>
      </c>
      <c r="BK5" s="83" t="s">
        <v>921</v>
      </c>
      <c r="BL5" s="85" t="s">
        <v>754</v>
      </c>
      <c r="BM5" s="83" t="s">
        <v>1578</v>
      </c>
      <c r="BP5" s="83" t="s">
        <v>1579</v>
      </c>
      <c r="BT5" s="112" t="s">
        <v>1580</v>
      </c>
      <c r="BU5" s="85" t="s">
        <v>747</v>
      </c>
      <c r="BX5" s="83" t="s">
        <v>795</v>
      </c>
      <c r="CD5" s="83" t="s">
        <v>775</v>
      </c>
      <c r="CF5" s="83" t="s">
        <v>1020</v>
      </c>
      <c r="CG5" s="85" t="s">
        <v>871</v>
      </c>
      <c r="CH5" s="83" t="s">
        <v>962</v>
      </c>
      <c r="CI5" s="85" t="s">
        <v>900</v>
      </c>
      <c r="CO5" s="83" t="s">
        <v>1581</v>
      </c>
      <c r="CP5" s="85" t="s">
        <v>835</v>
      </c>
      <c r="CQ5" s="85" t="s">
        <v>906</v>
      </c>
      <c r="CX5" s="83" t="s">
        <v>827</v>
      </c>
      <c r="DB5" s="83" t="s">
        <v>963</v>
      </c>
      <c r="DD5" s="83" t="s">
        <v>1582</v>
      </c>
      <c r="DE5" s="83" t="s">
        <v>1055</v>
      </c>
      <c r="DF5" s="85" t="s">
        <v>1003</v>
      </c>
      <c r="DG5" s="85" t="s">
        <v>1583</v>
      </c>
      <c r="DH5" s="85" t="s">
        <v>778</v>
      </c>
      <c r="DI5" s="85" t="s">
        <v>1584</v>
      </c>
      <c r="DJ5" s="85" t="s">
        <v>919</v>
      </c>
      <c r="DK5" s="85" t="s">
        <v>925</v>
      </c>
      <c r="DL5" s="85" t="s">
        <v>1585</v>
      </c>
      <c r="DO5" s="83" t="s">
        <v>1586</v>
      </c>
      <c r="DP5" s="85" t="s">
        <v>1587</v>
      </c>
      <c r="DS5" s="83" t="s">
        <v>1588</v>
      </c>
      <c r="DW5" s="83" t="s">
        <v>1589</v>
      </c>
      <c r="DX5" s="85" t="s">
        <v>771</v>
      </c>
      <c r="DY5" s="83" t="s">
        <v>758</v>
      </c>
      <c r="DZ5" s="85" t="s">
        <v>776</v>
      </c>
      <c r="EA5" s="85" t="s">
        <v>870</v>
      </c>
      <c r="EC5" s="83" t="s">
        <v>1590</v>
      </c>
    </row>
    <row r="6" spans="2:474" ht="15.75" thickBot="1" x14ac:dyDescent="0.3">
      <c r="B6" s="104" t="s">
        <v>1509</v>
      </c>
      <c r="C6" s="104" t="s">
        <v>1189</v>
      </c>
      <c r="D6" s="104" t="s">
        <v>1189</v>
      </c>
      <c r="E6" s="105">
        <v>10201</v>
      </c>
      <c r="F6" s="106"/>
      <c r="G6" s="107" t="s">
        <v>6</v>
      </c>
      <c r="I6" s="105" t="s">
        <v>736</v>
      </c>
      <c r="J6" s="108" t="s">
        <v>920</v>
      </c>
      <c r="L6" s="109" t="s">
        <v>1161</v>
      </c>
      <c r="M6" s="108" t="s">
        <v>920</v>
      </c>
      <c r="N6" s="110" t="s">
        <v>1107</v>
      </c>
      <c r="O6" s="108" t="s">
        <v>1091</v>
      </c>
      <c r="P6" s="108" t="s">
        <v>1113</v>
      </c>
      <c r="Q6" s="110" t="s">
        <v>1168</v>
      </c>
      <c r="R6" s="108" t="s">
        <v>12</v>
      </c>
      <c r="S6" s="108" t="s">
        <v>1146</v>
      </c>
      <c r="T6" s="108" t="s">
        <v>1141</v>
      </c>
      <c r="X6" s="83" t="s">
        <v>800</v>
      </c>
      <c r="Y6" s="85" t="s">
        <v>1591</v>
      </c>
      <c r="AB6" s="83" t="s">
        <v>1592</v>
      </c>
      <c r="AF6" s="83" t="s">
        <v>755</v>
      </c>
      <c r="AG6" s="83" t="s">
        <v>822</v>
      </c>
      <c r="AH6" s="85" t="s">
        <v>875</v>
      </c>
      <c r="AI6" s="85" t="s">
        <v>929</v>
      </c>
      <c r="AK6" s="83" t="s">
        <v>978</v>
      </c>
      <c r="AM6" s="83" t="s">
        <v>994</v>
      </c>
      <c r="AN6" s="85" t="s">
        <v>1044</v>
      </c>
      <c r="AO6" s="85" t="s">
        <v>948</v>
      </c>
      <c r="AP6" s="85" t="s">
        <v>10</v>
      </c>
      <c r="AQ6" s="83" t="s">
        <v>1593</v>
      </c>
      <c r="AR6" s="85" t="s">
        <v>859</v>
      </c>
      <c r="BC6" s="83" t="s">
        <v>958</v>
      </c>
      <c r="BH6" s="83" t="s">
        <v>1041</v>
      </c>
      <c r="BK6" s="83" t="s">
        <v>820</v>
      </c>
      <c r="BM6" s="83" t="s">
        <v>993</v>
      </c>
      <c r="BP6" s="112" t="s">
        <v>1594</v>
      </c>
      <c r="BT6" s="83" t="s">
        <v>1595</v>
      </c>
      <c r="CF6" s="83" t="s">
        <v>1002</v>
      </c>
      <c r="CG6" s="85" t="s">
        <v>825</v>
      </c>
      <c r="CI6" s="83" t="s">
        <v>893</v>
      </c>
      <c r="DB6" s="83" t="s">
        <v>1596</v>
      </c>
      <c r="DE6" s="83" t="s">
        <v>1597</v>
      </c>
      <c r="DH6" s="83" t="s">
        <v>864</v>
      </c>
      <c r="DI6" s="85" t="s">
        <v>1598</v>
      </c>
      <c r="DJ6" s="85" t="s">
        <v>998</v>
      </c>
      <c r="DK6" s="85" t="s">
        <v>1599</v>
      </c>
      <c r="DL6" s="85" t="s">
        <v>1600</v>
      </c>
      <c r="DS6" s="83" t="s">
        <v>828</v>
      </c>
      <c r="DY6" s="83" t="s">
        <v>1601</v>
      </c>
    </row>
    <row r="7" spans="2:474" ht="15.75" thickBot="1" x14ac:dyDescent="0.3">
      <c r="B7" s="104" t="s">
        <v>1509</v>
      </c>
      <c r="C7" s="104" t="s">
        <v>1189</v>
      </c>
      <c r="D7" s="104" t="s">
        <v>1453</v>
      </c>
      <c r="E7" s="105">
        <v>10202</v>
      </c>
      <c r="F7" s="106"/>
      <c r="G7" s="107" t="s">
        <v>1076</v>
      </c>
      <c r="I7" s="105" t="s">
        <v>736</v>
      </c>
      <c r="J7" s="108" t="s">
        <v>1602</v>
      </c>
      <c r="L7" s="109" t="s">
        <v>1162</v>
      </c>
      <c r="M7" s="108" t="s">
        <v>1083</v>
      </c>
      <c r="N7" s="110" t="s">
        <v>773</v>
      </c>
      <c r="O7" s="108" t="s">
        <v>1092</v>
      </c>
      <c r="P7" s="108" t="s">
        <v>1114</v>
      </c>
      <c r="Q7" s="110" t="s">
        <v>1169</v>
      </c>
      <c r="R7" s="108" t="s">
        <v>1126</v>
      </c>
      <c r="S7" s="108" t="s">
        <v>1147</v>
      </c>
      <c r="T7" s="108" t="s">
        <v>1142</v>
      </c>
      <c r="Y7" s="83" t="s">
        <v>1603</v>
      </c>
      <c r="AF7" s="83" t="s">
        <v>1604</v>
      </c>
      <c r="AG7" s="83" t="s">
        <v>1605</v>
      </c>
      <c r="AH7" s="85" t="s">
        <v>883</v>
      </c>
      <c r="AI7" s="85" t="s">
        <v>936</v>
      </c>
      <c r="AK7" s="83" t="s">
        <v>959</v>
      </c>
      <c r="AM7" s="83" t="s">
        <v>1606</v>
      </c>
      <c r="AN7" s="85" t="s">
        <v>831</v>
      </c>
      <c r="AO7" s="85" t="s">
        <v>1023</v>
      </c>
      <c r="AP7" s="85" t="s">
        <v>1607</v>
      </c>
      <c r="AR7" s="83" t="s">
        <v>1059</v>
      </c>
      <c r="AY7" s="80"/>
      <c r="BH7" s="83" t="s">
        <v>858</v>
      </c>
      <c r="BK7" s="83" t="s">
        <v>1608</v>
      </c>
      <c r="BM7" s="83" t="s">
        <v>874</v>
      </c>
      <c r="BT7" s="83" t="s">
        <v>869</v>
      </c>
      <c r="DB7" s="83" t="s">
        <v>1609</v>
      </c>
      <c r="DH7" s="83" t="s">
        <v>901</v>
      </c>
      <c r="DI7" s="85" t="s">
        <v>981</v>
      </c>
      <c r="DK7" s="83" t="s">
        <v>1610</v>
      </c>
      <c r="DL7" s="85" t="s">
        <v>1611</v>
      </c>
    </row>
    <row r="8" spans="2:474" ht="15.75" thickBot="1" x14ac:dyDescent="0.3">
      <c r="B8" s="104" t="s">
        <v>1509</v>
      </c>
      <c r="C8" s="104" t="s">
        <v>1612</v>
      </c>
      <c r="D8" s="104" t="s">
        <v>1508</v>
      </c>
      <c r="E8" s="105">
        <v>10301</v>
      </c>
      <c r="F8" s="106"/>
      <c r="G8" s="107" t="s">
        <v>1077</v>
      </c>
      <c r="I8" s="105" t="s">
        <v>736</v>
      </c>
      <c r="J8" s="108" t="s">
        <v>952</v>
      </c>
      <c r="L8" s="109" t="s">
        <v>1163</v>
      </c>
      <c r="M8" s="108" t="s">
        <v>952</v>
      </c>
      <c r="N8" s="110" t="s">
        <v>793</v>
      </c>
      <c r="O8" s="108" t="s">
        <v>1093</v>
      </c>
      <c r="P8" s="108" t="s">
        <v>949</v>
      </c>
      <c r="Q8" s="117"/>
      <c r="R8" s="108" t="s">
        <v>1127</v>
      </c>
      <c r="S8" s="108" t="s">
        <v>1148</v>
      </c>
      <c r="T8" s="108" t="s">
        <v>1143</v>
      </c>
      <c r="AG8" s="83" t="s">
        <v>842</v>
      </c>
      <c r="AH8" s="85" t="s">
        <v>1613</v>
      </c>
      <c r="AK8" s="83" t="s">
        <v>989</v>
      </c>
      <c r="AM8" s="83" t="s">
        <v>1614</v>
      </c>
      <c r="AO8" s="83" t="s">
        <v>1615</v>
      </c>
      <c r="AR8" s="83" t="s">
        <v>942</v>
      </c>
      <c r="AY8" s="83"/>
      <c r="BF8" s="80"/>
      <c r="BK8" s="83" t="s">
        <v>1616</v>
      </c>
      <c r="CC8" s="104"/>
      <c r="CU8" s="104"/>
      <c r="DH8" s="83" t="s">
        <v>789</v>
      </c>
      <c r="DL8" s="83" t="s">
        <v>1617</v>
      </c>
      <c r="DU8" s="104"/>
    </row>
    <row r="9" spans="2:474" ht="15.75" thickBot="1" x14ac:dyDescent="0.3">
      <c r="B9" s="104" t="s">
        <v>1509</v>
      </c>
      <c r="C9" s="104" t="s">
        <v>1612</v>
      </c>
      <c r="D9" s="104" t="s">
        <v>1362</v>
      </c>
      <c r="E9" s="105">
        <v>10302</v>
      </c>
      <c r="F9" s="106"/>
      <c r="G9" s="107" t="s">
        <v>1078</v>
      </c>
      <c r="I9" s="105" t="s">
        <v>736</v>
      </c>
      <c r="J9" s="108" t="s">
        <v>1618</v>
      </c>
      <c r="L9" s="109" t="s">
        <v>1164</v>
      </c>
      <c r="M9" s="108" t="s">
        <v>1084</v>
      </c>
      <c r="N9" s="110" t="s">
        <v>810</v>
      </c>
      <c r="O9" s="108" t="s">
        <v>1094</v>
      </c>
      <c r="P9" s="108" t="s">
        <v>1619</v>
      </c>
      <c r="Q9" s="117"/>
      <c r="R9" s="108" t="s">
        <v>1128</v>
      </c>
      <c r="S9" s="108" t="s">
        <v>1149</v>
      </c>
      <c r="T9" s="117"/>
      <c r="AE9" s="104"/>
      <c r="AF9" s="104"/>
      <c r="AH9" s="83" t="s">
        <v>1620</v>
      </c>
      <c r="AK9" s="83" t="s">
        <v>995</v>
      </c>
      <c r="AM9" s="83" t="s">
        <v>1032</v>
      </c>
      <c r="AR9" s="83" t="s">
        <v>935</v>
      </c>
      <c r="AY9" s="83"/>
      <c r="BF9" s="104"/>
      <c r="BO9" s="104"/>
      <c r="CC9" s="104"/>
      <c r="CH9" s="104"/>
      <c r="CU9" s="104"/>
      <c r="DH9" s="83" t="s">
        <v>760</v>
      </c>
      <c r="DU9" s="104"/>
    </row>
    <row r="10" spans="2:474" ht="15.75" thickBot="1" x14ac:dyDescent="0.3">
      <c r="B10" s="104" t="s">
        <v>1509</v>
      </c>
      <c r="C10" s="104" t="s">
        <v>1612</v>
      </c>
      <c r="D10" s="104" t="s">
        <v>1326</v>
      </c>
      <c r="E10" s="105">
        <v>10303</v>
      </c>
      <c r="F10" s="106"/>
      <c r="G10" s="107" t="s">
        <v>1079</v>
      </c>
      <c r="I10" s="105" t="s">
        <v>736</v>
      </c>
      <c r="J10" s="108" t="s">
        <v>1621</v>
      </c>
      <c r="L10" s="117"/>
      <c r="M10" s="108" t="s">
        <v>1085</v>
      </c>
      <c r="N10" s="110" t="s">
        <v>1108</v>
      </c>
      <c r="O10" s="108" t="s">
        <v>787</v>
      </c>
      <c r="P10" s="108" t="s">
        <v>1622</v>
      </c>
      <c r="Q10" s="117"/>
      <c r="R10" s="108" t="s">
        <v>1129</v>
      </c>
      <c r="S10" s="108" t="s">
        <v>1052</v>
      </c>
      <c r="T10" s="117"/>
      <c r="AE10" s="104"/>
      <c r="AF10" s="104"/>
      <c r="AH10" s="83" t="s">
        <v>868</v>
      </c>
      <c r="AK10" s="83" t="s">
        <v>1000</v>
      </c>
      <c r="AY10" s="104"/>
      <c r="BF10" s="104"/>
      <c r="BO10" s="104"/>
      <c r="BS10" s="104"/>
      <c r="CC10" s="104"/>
      <c r="CH10" s="104"/>
      <c r="CU10" s="104"/>
      <c r="DA10" s="104"/>
      <c r="DU10" s="104"/>
    </row>
    <row r="11" spans="2:474" x14ac:dyDescent="0.25">
      <c r="B11" s="104" t="s">
        <v>1509</v>
      </c>
      <c r="C11" s="104" t="s">
        <v>1612</v>
      </c>
      <c r="D11" s="104" t="s">
        <v>1296</v>
      </c>
      <c r="E11" s="105">
        <v>10304</v>
      </c>
      <c r="F11" s="106"/>
      <c r="G11" s="107" t="s">
        <v>1080</v>
      </c>
      <c r="I11" s="105" t="s">
        <v>736</v>
      </c>
      <c r="J11" s="108" t="s">
        <v>1623</v>
      </c>
      <c r="L11" s="117"/>
      <c r="M11" s="108" t="s">
        <v>1086</v>
      </c>
      <c r="N11" s="110" t="s">
        <v>947</v>
      </c>
      <c r="O11" s="108" t="s">
        <v>1095</v>
      </c>
      <c r="P11" s="108" t="s">
        <v>961</v>
      </c>
      <c r="Q11" s="117"/>
      <c r="R11" s="108" t="s">
        <v>1130</v>
      </c>
      <c r="S11" s="108" t="s">
        <v>1150</v>
      </c>
      <c r="T11" s="117"/>
      <c r="AE11" s="104"/>
      <c r="AF11" s="104"/>
      <c r="AS11" s="104"/>
      <c r="AY11" s="104"/>
      <c r="BF11" s="104"/>
      <c r="BO11" s="104"/>
      <c r="BS11" s="104"/>
      <c r="CC11" s="104"/>
      <c r="CH11" s="104"/>
      <c r="CU11" s="104"/>
      <c r="DA11" s="104"/>
      <c r="DM11" s="104"/>
      <c r="DU11" s="104"/>
    </row>
    <row r="12" spans="2:474" x14ac:dyDescent="0.25">
      <c r="B12" s="104" t="s">
        <v>1509</v>
      </c>
      <c r="C12" s="104" t="s">
        <v>1466</v>
      </c>
      <c r="D12" s="104" t="s">
        <v>1339</v>
      </c>
      <c r="E12" s="105">
        <v>10401</v>
      </c>
      <c r="F12" s="106"/>
      <c r="I12" s="105" t="s">
        <v>736</v>
      </c>
      <c r="J12" s="108" t="s">
        <v>1624</v>
      </c>
      <c r="L12" s="117"/>
      <c r="M12" s="108" t="s">
        <v>1087</v>
      </c>
      <c r="N12" s="110" t="s">
        <v>1109</v>
      </c>
      <c r="O12" s="108" t="s">
        <v>1027</v>
      </c>
      <c r="P12" s="108" t="s">
        <v>1117</v>
      </c>
      <c r="Q12" s="117"/>
      <c r="R12" s="108" t="s">
        <v>1131</v>
      </c>
      <c r="S12" s="108" t="s">
        <v>1151</v>
      </c>
      <c r="T12" s="117"/>
      <c r="AE12" s="104"/>
      <c r="AF12" s="104"/>
      <c r="AL12" s="104"/>
      <c r="AM12" s="104"/>
      <c r="AS12" s="104"/>
      <c r="AY12" s="104"/>
      <c r="BF12" s="104"/>
      <c r="BO12" s="104"/>
      <c r="BS12" s="104"/>
      <c r="CC12" s="104"/>
      <c r="CH12" s="104"/>
      <c r="CU12" s="104"/>
      <c r="DA12" s="104"/>
      <c r="DM12" s="104"/>
      <c r="DU12" s="104"/>
    </row>
    <row r="13" spans="2:474" x14ac:dyDescent="0.25">
      <c r="B13" s="104" t="s">
        <v>1509</v>
      </c>
      <c r="C13" s="104" t="s">
        <v>1466</v>
      </c>
      <c r="D13" s="104" t="s">
        <v>1466</v>
      </c>
      <c r="E13" s="105">
        <v>10402</v>
      </c>
      <c r="F13" s="106"/>
      <c r="I13" s="105" t="s">
        <v>76</v>
      </c>
      <c r="J13" s="108" t="s">
        <v>1088</v>
      </c>
      <c r="L13" s="117"/>
      <c r="M13" s="58"/>
      <c r="N13" s="110" t="s">
        <v>1004</v>
      </c>
      <c r="O13" s="108" t="s">
        <v>8</v>
      </c>
      <c r="P13" s="108" t="s">
        <v>1625</v>
      </c>
      <c r="Q13" s="117"/>
      <c r="R13" s="108" t="s">
        <v>1132</v>
      </c>
      <c r="S13" s="108" t="s">
        <v>1152</v>
      </c>
      <c r="T13" s="117"/>
      <c r="AE13" s="104"/>
      <c r="AF13" s="104"/>
      <c r="AL13" s="104"/>
      <c r="AM13" s="104"/>
      <c r="AS13" s="104"/>
      <c r="AT13" s="104"/>
      <c r="AY13" s="104"/>
      <c r="BF13" s="104"/>
      <c r="BO13" s="104"/>
      <c r="BP13" s="118"/>
      <c r="BS13" s="104"/>
      <c r="CC13" s="104"/>
      <c r="CH13" s="104"/>
      <c r="CU13" s="104"/>
      <c r="DA13" s="104"/>
      <c r="DM13" s="104"/>
      <c r="DU13" s="104"/>
    </row>
    <row r="14" spans="2:474" x14ac:dyDescent="0.25">
      <c r="B14" s="104" t="s">
        <v>1509</v>
      </c>
      <c r="C14" s="104" t="s">
        <v>1466</v>
      </c>
      <c r="D14" s="104" t="s">
        <v>1440</v>
      </c>
      <c r="E14" s="105">
        <v>10403</v>
      </c>
      <c r="F14" s="106"/>
      <c r="I14" s="105" t="s">
        <v>76</v>
      </c>
      <c r="J14" s="108" t="s">
        <v>1089</v>
      </c>
      <c r="L14" s="117"/>
      <c r="M14" s="58"/>
      <c r="N14" s="110" t="s">
        <v>1110</v>
      </c>
      <c r="O14" s="108" t="s">
        <v>1096</v>
      </c>
      <c r="P14" s="108" t="s">
        <v>1626</v>
      </c>
      <c r="Q14" s="117"/>
      <c r="R14" s="108" t="s">
        <v>1133</v>
      </c>
      <c r="S14" s="108" t="s">
        <v>1153</v>
      </c>
      <c r="T14" s="117"/>
      <c r="AE14" s="104"/>
      <c r="AF14" s="104"/>
      <c r="AL14" s="104"/>
      <c r="AM14" s="104"/>
      <c r="AS14" s="104"/>
      <c r="AT14" s="104"/>
      <c r="AY14" s="104"/>
      <c r="BF14" s="104"/>
      <c r="BO14" s="104"/>
      <c r="BP14" s="104"/>
      <c r="BS14" s="104"/>
      <c r="CC14" s="104"/>
      <c r="CH14" s="104"/>
      <c r="CU14" s="104"/>
      <c r="DA14" s="104"/>
      <c r="DM14" s="104"/>
      <c r="DU14" s="104"/>
    </row>
    <row r="15" spans="2:474" x14ac:dyDescent="0.25">
      <c r="B15" s="104" t="s">
        <v>1509</v>
      </c>
      <c r="C15" s="104" t="s">
        <v>1466</v>
      </c>
      <c r="D15" s="104" t="s">
        <v>1484</v>
      </c>
      <c r="E15" s="105">
        <v>10404</v>
      </c>
      <c r="F15" s="106"/>
      <c r="I15" s="105" t="s">
        <v>76</v>
      </c>
      <c r="J15" s="108" t="s">
        <v>1090</v>
      </c>
      <c r="L15" s="117"/>
      <c r="M15" s="58"/>
      <c r="N15" s="110" t="s">
        <v>896</v>
      </c>
      <c r="O15" s="108" t="s">
        <v>1097</v>
      </c>
      <c r="P15" s="108" t="s">
        <v>1520</v>
      </c>
      <c r="Q15" s="117"/>
      <c r="R15" s="108" t="s">
        <v>1134</v>
      </c>
      <c r="S15" s="108" t="s">
        <v>1154</v>
      </c>
      <c r="T15" s="117"/>
      <c r="AE15" s="104"/>
      <c r="AF15" s="104"/>
      <c r="AL15" s="104"/>
      <c r="AM15" s="104"/>
      <c r="AS15" s="104"/>
      <c r="AT15" s="104"/>
      <c r="AY15" s="104"/>
      <c r="BF15" s="104"/>
      <c r="BO15" s="104"/>
      <c r="BP15" s="104"/>
      <c r="BS15" s="104"/>
      <c r="CC15" s="104"/>
      <c r="CH15" s="104"/>
      <c r="CU15" s="104"/>
      <c r="DA15" s="104"/>
      <c r="DM15" s="104"/>
      <c r="DU15" s="104"/>
    </row>
    <row r="16" spans="2:474" x14ac:dyDescent="0.25">
      <c r="B16" s="104" t="s">
        <v>1509</v>
      </c>
      <c r="C16" s="104" t="s">
        <v>1466</v>
      </c>
      <c r="D16" s="104" t="s">
        <v>1270</v>
      </c>
      <c r="E16" s="105">
        <v>10405</v>
      </c>
      <c r="F16" s="106"/>
      <c r="I16" s="105" t="s">
        <v>76</v>
      </c>
      <c r="J16" s="108" t="s">
        <v>1091</v>
      </c>
      <c r="L16" s="117"/>
      <c r="M16" s="58"/>
      <c r="N16" s="110" t="s">
        <v>941</v>
      </c>
      <c r="O16" s="108" t="s">
        <v>1098</v>
      </c>
      <c r="P16" s="108" t="s">
        <v>1627</v>
      </c>
      <c r="Q16" s="117"/>
      <c r="R16" s="108" t="s">
        <v>1135</v>
      </c>
      <c r="S16" s="108" t="s">
        <v>1155</v>
      </c>
      <c r="T16" s="117"/>
      <c r="AE16" s="104"/>
      <c r="AF16" s="104"/>
      <c r="AL16" s="104"/>
      <c r="AM16" s="104"/>
      <c r="AS16" s="104"/>
      <c r="AY16" s="104"/>
      <c r="BF16" s="104"/>
      <c r="BO16" s="104"/>
      <c r="BP16" s="104"/>
      <c r="BS16" s="104"/>
      <c r="CC16" s="104"/>
      <c r="CH16" s="104"/>
      <c r="CU16" s="104"/>
      <c r="DA16" s="104"/>
      <c r="DM16" s="104"/>
      <c r="DU16" s="104"/>
    </row>
    <row r="17" spans="2:125" x14ac:dyDescent="0.25">
      <c r="B17" s="104" t="s">
        <v>1509</v>
      </c>
      <c r="C17" s="104" t="s">
        <v>1628</v>
      </c>
      <c r="D17" s="104" t="s">
        <v>1327</v>
      </c>
      <c r="E17" s="119">
        <v>10501</v>
      </c>
      <c r="F17" s="106"/>
      <c r="I17" s="105" t="s">
        <v>76</v>
      </c>
      <c r="J17" s="108" t="s">
        <v>1092</v>
      </c>
      <c r="L17" s="117"/>
      <c r="M17" s="58"/>
      <c r="N17" s="110" t="s">
        <v>801</v>
      </c>
      <c r="O17" s="108" t="s">
        <v>1099</v>
      </c>
      <c r="P17" s="108" t="s">
        <v>1121</v>
      </c>
      <c r="Q17" s="117"/>
      <c r="R17" s="108" t="s">
        <v>1136</v>
      </c>
      <c r="S17" s="108" t="s">
        <v>1156</v>
      </c>
      <c r="T17" s="117"/>
      <c r="AE17" s="104"/>
      <c r="AF17" s="104"/>
      <c r="AL17" s="104"/>
      <c r="AM17" s="104"/>
      <c r="AS17" s="104"/>
      <c r="AY17" s="104"/>
      <c r="BF17" s="104"/>
      <c r="BO17" s="104"/>
      <c r="BP17" s="118"/>
      <c r="BS17" s="104"/>
      <c r="CC17" s="104"/>
      <c r="CH17" s="104"/>
      <c r="CU17" s="104"/>
      <c r="DA17" s="104"/>
      <c r="DM17" s="104"/>
      <c r="DU17" s="104"/>
    </row>
    <row r="18" spans="2:125" x14ac:dyDescent="0.25">
      <c r="B18" s="104" t="s">
        <v>1509</v>
      </c>
      <c r="C18" s="104" t="s">
        <v>1628</v>
      </c>
      <c r="D18" s="104" t="s">
        <v>1286</v>
      </c>
      <c r="E18" s="119">
        <v>10502</v>
      </c>
      <c r="F18" s="106"/>
      <c r="I18" s="105" t="s">
        <v>76</v>
      </c>
      <c r="J18" s="108" t="s">
        <v>1093</v>
      </c>
      <c r="L18" s="117"/>
      <c r="M18" s="58"/>
      <c r="N18" s="110" t="s">
        <v>1016</v>
      </c>
      <c r="O18" s="108" t="s">
        <v>1100</v>
      </c>
      <c r="P18" s="108" t="s">
        <v>1629</v>
      </c>
      <c r="Q18" s="117"/>
      <c r="R18" s="108" t="s">
        <v>1137</v>
      </c>
      <c r="S18" s="117"/>
      <c r="T18" s="117"/>
      <c r="AE18" s="104"/>
      <c r="AF18" s="104"/>
      <c r="AL18" s="104"/>
      <c r="AM18" s="104"/>
      <c r="AS18" s="104"/>
      <c r="AY18" s="104"/>
      <c r="BF18" s="104"/>
      <c r="BO18" s="104"/>
      <c r="BP18" s="104"/>
      <c r="BS18" s="104"/>
      <c r="CC18" s="104"/>
      <c r="CH18" s="104"/>
      <c r="CU18" s="104"/>
      <c r="DA18" s="104"/>
      <c r="DM18" s="104"/>
      <c r="DU18" s="104"/>
    </row>
    <row r="19" spans="2:125" x14ac:dyDescent="0.25">
      <c r="B19" s="104" t="s">
        <v>1509</v>
      </c>
      <c r="C19" s="104" t="s">
        <v>1501</v>
      </c>
      <c r="D19" s="104" t="s">
        <v>1449</v>
      </c>
      <c r="E19" s="119">
        <v>10601</v>
      </c>
      <c r="F19" s="106"/>
      <c r="I19" s="105" t="s">
        <v>76</v>
      </c>
      <c r="J19" s="108" t="s">
        <v>1630</v>
      </c>
      <c r="L19" s="117"/>
      <c r="M19" s="117"/>
      <c r="N19" s="117"/>
      <c r="O19" s="108" t="s">
        <v>1101</v>
      </c>
      <c r="P19" s="117"/>
      <c r="Q19" s="117"/>
      <c r="R19" s="117"/>
      <c r="S19" s="117"/>
      <c r="T19" s="117"/>
      <c r="AE19" s="104"/>
      <c r="AF19" s="104"/>
      <c r="AL19" s="104"/>
      <c r="AM19" s="104"/>
      <c r="AS19" s="104"/>
      <c r="AY19" s="104"/>
      <c r="BF19" s="104"/>
      <c r="BO19" s="104"/>
      <c r="BP19" s="104"/>
      <c r="BS19" s="104"/>
      <c r="CC19" s="104"/>
      <c r="CU19" s="104"/>
      <c r="DM19" s="104"/>
      <c r="DU19" s="104"/>
    </row>
    <row r="20" spans="2:125" x14ac:dyDescent="0.25">
      <c r="B20" s="104" t="s">
        <v>1509</v>
      </c>
      <c r="C20" s="104" t="s">
        <v>1501</v>
      </c>
      <c r="D20" s="104" t="s">
        <v>1501</v>
      </c>
      <c r="E20" s="105">
        <v>10602</v>
      </c>
      <c r="F20" s="106"/>
      <c r="I20" s="105" t="s">
        <v>76</v>
      </c>
      <c r="J20" s="108" t="s">
        <v>787</v>
      </c>
      <c r="L20" s="117"/>
      <c r="M20" s="117"/>
      <c r="N20" s="117"/>
      <c r="O20" s="108" t="s">
        <v>1102</v>
      </c>
      <c r="P20" s="117"/>
      <c r="Q20" s="117"/>
      <c r="R20" s="117"/>
      <c r="S20" s="117"/>
      <c r="T20" s="117"/>
      <c r="AE20" s="104"/>
      <c r="AF20" s="104"/>
      <c r="AL20" s="104"/>
      <c r="AM20" s="104"/>
      <c r="AS20" s="104"/>
      <c r="AY20" s="104"/>
      <c r="BF20" s="104"/>
      <c r="BO20" s="104"/>
      <c r="BS20" s="104"/>
      <c r="CC20" s="104"/>
      <c r="CU20" s="104"/>
      <c r="DM20" s="104"/>
      <c r="DU20" s="104"/>
    </row>
    <row r="21" spans="2:125" x14ac:dyDescent="0.25">
      <c r="B21" s="104" t="s">
        <v>1509</v>
      </c>
      <c r="C21" s="104" t="s">
        <v>1631</v>
      </c>
      <c r="D21" s="104" t="s">
        <v>1207</v>
      </c>
      <c r="E21" s="105">
        <v>10701</v>
      </c>
      <c r="F21" s="106"/>
      <c r="I21" s="105" t="s">
        <v>76</v>
      </c>
      <c r="J21" s="108" t="s">
        <v>1095</v>
      </c>
      <c r="L21" s="117"/>
      <c r="M21" s="117"/>
      <c r="N21" s="117"/>
      <c r="O21" s="108" t="s">
        <v>1103</v>
      </c>
      <c r="P21" s="117"/>
      <c r="Q21" s="117"/>
      <c r="R21" s="117"/>
      <c r="S21" s="117"/>
      <c r="T21" s="117"/>
      <c r="AE21" s="104"/>
      <c r="AF21" s="104"/>
      <c r="AL21" s="104"/>
      <c r="AM21" s="104"/>
      <c r="AS21" s="104"/>
      <c r="AY21" s="104"/>
      <c r="BF21" s="104"/>
      <c r="BO21" s="104"/>
      <c r="BS21" s="104"/>
      <c r="CC21" s="104"/>
      <c r="CU21" s="104"/>
      <c r="DM21" s="104"/>
      <c r="DU21" s="104"/>
    </row>
    <row r="22" spans="2:125" x14ac:dyDescent="0.25">
      <c r="B22" s="104" t="s">
        <v>1509</v>
      </c>
      <c r="C22" s="104" t="s">
        <v>1631</v>
      </c>
      <c r="D22" s="104" t="s">
        <v>1410</v>
      </c>
      <c r="E22" s="119">
        <v>10702</v>
      </c>
      <c r="F22" s="106"/>
      <c r="I22" s="105" t="s">
        <v>76</v>
      </c>
      <c r="J22" s="108" t="s">
        <v>1027</v>
      </c>
      <c r="O22" s="108" t="s">
        <v>882</v>
      </c>
      <c r="AE22" s="104"/>
      <c r="AF22" s="104"/>
      <c r="AL22" s="104"/>
      <c r="AM22" s="104"/>
      <c r="AS22" s="104"/>
      <c r="AY22" s="104"/>
      <c r="BF22" s="104"/>
      <c r="BO22" s="104"/>
      <c r="BS22" s="104"/>
      <c r="CC22" s="104"/>
      <c r="CU22" s="104"/>
      <c r="DM22" s="104"/>
      <c r="DU22" s="104"/>
    </row>
    <row r="23" spans="2:125" x14ac:dyDescent="0.25">
      <c r="B23" s="104" t="s">
        <v>1509</v>
      </c>
      <c r="C23" s="104" t="s">
        <v>1631</v>
      </c>
      <c r="D23" s="104" t="s">
        <v>1297</v>
      </c>
      <c r="E23" s="105">
        <v>10703</v>
      </c>
      <c r="F23" s="106"/>
      <c r="I23" s="105" t="s">
        <v>76</v>
      </c>
      <c r="J23" s="108" t="s">
        <v>1632</v>
      </c>
      <c r="AE23" s="104"/>
      <c r="AF23" s="104"/>
      <c r="AL23" s="104"/>
      <c r="AM23" s="104"/>
      <c r="AS23" s="104"/>
      <c r="AY23" s="104"/>
      <c r="BF23" s="104"/>
      <c r="BS23" s="104"/>
      <c r="CC23" s="104"/>
      <c r="DM23" s="104"/>
      <c r="DU23" s="104"/>
    </row>
    <row r="24" spans="2:125" x14ac:dyDescent="0.25">
      <c r="B24" s="104" t="s">
        <v>1509</v>
      </c>
      <c r="C24" s="104" t="s">
        <v>1631</v>
      </c>
      <c r="D24" s="104" t="s">
        <v>1485</v>
      </c>
      <c r="E24" s="105">
        <v>10704</v>
      </c>
      <c r="F24" s="106"/>
      <c r="I24" s="105" t="s">
        <v>76</v>
      </c>
      <c r="J24" s="108" t="s">
        <v>1633</v>
      </c>
      <c r="AE24" s="104"/>
      <c r="AF24" s="104"/>
      <c r="AL24" s="104"/>
      <c r="AM24" s="104"/>
      <c r="AY24" s="104"/>
      <c r="BS24" s="104"/>
      <c r="DM24" s="104"/>
      <c r="DU24" s="104"/>
    </row>
    <row r="25" spans="2:125" x14ac:dyDescent="0.25">
      <c r="B25" s="104" t="s">
        <v>1509</v>
      </c>
      <c r="C25" s="104" t="s">
        <v>1634</v>
      </c>
      <c r="D25" s="104" t="s">
        <v>1491</v>
      </c>
      <c r="E25" s="105">
        <v>10801</v>
      </c>
      <c r="F25" s="106"/>
      <c r="I25" s="105" t="s">
        <v>76</v>
      </c>
      <c r="J25" s="108" t="s">
        <v>1097</v>
      </c>
      <c r="AE25" s="104"/>
      <c r="AF25" s="104"/>
      <c r="AL25" s="104"/>
      <c r="AM25" s="104"/>
      <c r="AY25" s="104"/>
      <c r="BS25" s="104"/>
      <c r="DM25" s="104"/>
      <c r="DU25" s="104"/>
    </row>
    <row r="26" spans="2:125" x14ac:dyDescent="0.25">
      <c r="B26" s="104" t="s">
        <v>1509</v>
      </c>
      <c r="C26" s="104" t="s">
        <v>1635</v>
      </c>
      <c r="D26" s="104" t="s">
        <v>1483</v>
      </c>
      <c r="E26" s="105">
        <v>10901</v>
      </c>
      <c r="F26" s="106"/>
      <c r="I26" s="105" t="s">
        <v>76</v>
      </c>
      <c r="J26" s="108" t="s">
        <v>1636</v>
      </c>
      <c r="AE26" s="104"/>
      <c r="AF26" s="104"/>
      <c r="AL26" s="104"/>
      <c r="AM26" s="104"/>
      <c r="AY26" s="104"/>
      <c r="DM26" s="104"/>
      <c r="DU26" s="104"/>
    </row>
    <row r="27" spans="2:125" x14ac:dyDescent="0.25">
      <c r="B27" s="104" t="s">
        <v>1509</v>
      </c>
      <c r="C27" s="104" t="s">
        <v>1635</v>
      </c>
      <c r="D27" s="104" t="s">
        <v>1261</v>
      </c>
      <c r="E27" s="105">
        <v>10902</v>
      </c>
      <c r="F27" s="106"/>
      <c r="I27" s="105" t="s">
        <v>76</v>
      </c>
      <c r="J27" s="108" t="s">
        <v>1637</v>
      </c>
      <c r="AE27" s="104"/>
      <c r="AF27" s="104"/>
      <c r="AL27" s="104"/>
      <c r="AM27" s="104"/>
      <c r="DM27" s="104"/>
      <c r="DU27" s="104"/>
    </row>
    <row r="28" spans="2:125" x14ac:dyDescent="0.25">
      <c r="B28" s="104" t="s">
        <v>1509</v>
      </c>
      <c r="C28" s="104" t="s">
        <v>1635</v>
      </c>
      <c r="D28" s="104" t="s">
        <v>1310</v>
      </c>
      <c r="E28" s="105">
        <v>10903</v>
      </c>
      <c r="F28" s="106"/>
      <c r="I28" s="105" t="s">
        <v>76</v>
      </c>
      <c r="J28" s="108" t="s">
        <v>1638</v>
      </c>
      <c r="AE28" s="104"/>
      <c r="AF28" s="104"/>
      <c r="AL28" s="104"/>
      <c r="AM28" s="104"/>
      <c r="DM28" s="104"/>
      <c r="DU28" s="104"/>
    </row>
    <row r="29" spans="2:125" x14ac:dyDescent="0.25">
      <c r="B29" s="104" t="s">
        <v>1509</v>
      </c>
      <c r="C29" s="104" t="s">
        <v>1639</v>
      </c>
      <c r="D29" s="104" t="s">
        <v>1331</v>
      </c>
      <c r="E29" s="119">
        <v>11001</v>
      </c>
      <c r="F29" s="106"/>
      <c r="I29" s="105" t="s">
        <v>76</v>
      </c>
      <c r="J29" s="108" t="s">
        <v>1640</v>
      </c>
      <c r="AE29" s="104"/>
      <c r="AF29" s="104"/>
      <c r="AL29" s="104"/>
      <c r="AM29" s="104"/>
      <c r="DM29" s="104"/>
    </row>
    <row r="30" spans="2:125" x14ac:dyDescent="0.25">
      <c r="B30" s="104" t="s">
        <v>1509</v>
      </c>
      <c r="C30" s="104" t="s">
        <v>1639</v>
      </c>
      <c r="D30" s="104" t="s">
        <v>1287</v>
      </c>
      <c r="E30" s="119">
        <v>11002</v>
      </c>
      <c r="F30" s="106"/>
      <c r="I30" s="105" t="s">
        <v>76</v>
      </c>
      <c r="J30" s="108" t="s">
        <v>1641</v>
      </c>
      <c r="AE30" s="104"/>
      <c r="AF30" s="104"/>
      <c r="AL30" s="104"/>
      <c r="AM30" s="104"/>
    </row>
    <row r="31" spans="2:125" x14ac:dyDescent="0.25">
      <c r="B31" s="104" t="s">
        <v>1509</v>
      </c>
      <c r="C31" s="104" t="s">
        <v>1639</v>
      </c>
      <c r="D31" s="104" t="s">
        <v>1316</v>
      </c>
      <c r="E31" s="119">
        <v>11003</v>
      </c>
      <c r="F31" s="106"/>
      <c r="I31" s="105" t="s">
        <v>76</v>
      </c>
      <c r="J31" s="108" t="s">
        <v>1642</v>
      </c>
      <c r="AE31" s="104"/>
      <c r="AF31" s="104"/>
      <c r="AL31" s="104"/>
      <c r="AM31" s="104"/>
    </row>
    <row r="32" spans="2:125" x14ac:dyDescent="0.25">
      <c r="B32" s="104" t="s">
        <v>1306</v>
      </c>
      <c r="C32" s="104" t="s">
        <v>1643</v>
      </c>
      <c r="D32" s="104" t="s">
        <v>1306</v>
      </c>
      <c r="E32" s="119">
        <v>20101</v>
      </c>
      <c r="F32" s="106"/>
      <c r="I32" s="105" t="s">
        <v>76</v>
      </c>
      <c r="J32" s="108" t="s">
        <v>882</v>
      </c>
      <c r="AE32" s="104"/>
      <c r="AF32" s="104"/>
      <c r="AL32" s="104"/>
      <c r="AM32" s="104"/>
    </row>
    <row r="33" spans="2:39" x14ac:dyDescent="0.25">
      <c r="B33" s="104" t="s">
        <v>1306</v>
      </c>
      <c r="C33" s="104" t="s">
        <v>1643</v>
      </c>
      <c r="D33" s="104" t="s">
        <v>1341</v>
      </c>
      <c r="E33" s="119">
        <v>20102</v>
      </c>
      <c r="F33" s="106"/>
      <c r="I33" s="105" t="s">
        <v>737</v>
      </c>
      <c r="J33" s="108" t="s">
        <v>1104</v>
      </c>
      <c r="AE33" s="104"/>
      <c r="AF33" s="104"/>
      <c r="AL33" s="104"/>
      <c r="AM33" s="104"/>
    </row>
    <row r="34" spans="2:39" x14ac:dyDescent="0.25">
      <c r="B34" s="104" t="s">
        <v>1306</v>
      </c>
      <c r="C34" s="104" t="s">
        <v>1643</v>
      </c>
      <c r="D34" s="104" t="s">
        <v>1321</v>
      </c>
      <c r="E34" s="119">
        <v>20103</v>
      </c>
      <c r="F34" s="106"/>
      <c r="I34" s="105" t="s">
        <v>737</v>
      </c>
      <c r="J34" s="108" t="s">
        <v>1105</v>
      </c>
      <c r="AE34" s="104"/>
      <c r="AF34" s="104"/>
      <c r="AL34" s="104"/>
      <c r="AM34" s="104"/>
    </row>
    <row r="35" spans="2:39" x14ac:dyDescent="0.25">
      <c r="B35" s="104" t="s">
        <v>1306</v>
      </c>
      <c r="C35" s="104" t="s">
        <v>1643</v>
      </c>
      <c r="D35" s="104" t="s">
        <v>1172</v>
      </c>
      <c r="E35" s="119">
        <v>20104</v>
      </c>
      <c r="F35" s="106"/>
      <c r="I35" s="105" t="s">
        <v>737</v>
      </c>
      <c r="J35" s="108" t="s">
        <v>1106</v>
      </c>
      <c r="AE35" s="104"/>
      <c r="AF35" s="104"/>
      <c r="AL35" s="104"/>
      <c r="AM35" s="104"/>
    </row>
    <row r="36" spans="2:39" x14ac:dyDescent="0.25">
      <c r="B36" s="104" t="s">
        <v>1306</v>
      </c>
      <c r="C36" s="104" t="s">
        <v>1643</v>
      </c>
      <c r="D36" s="104" t="s">
        <v>1265</v>
      </c>
      <c r="E36" s="119">
        <v>20105</v>
      </c>
      <c r="F36" s="106"/>
      <c r="I36" s="105" t="s">
        <v>737</v>
      </c>
      <c r="J36" s="108" t="s">
        <v>1644</v>
      </c>
      <c r="AE36" s="104"/>
      <c r="AF36" s="104"/>
      <c r="AL36" s="104"/>
      <c r="AM36" s="104"/>
    </row>
    <row r="37" spans="2:39" x14ac:dyDescent="0.25">
      <c r="B37" s="104" t="s">
        <v>1306</v>
      </c>
      <c r="C37" s="104" t="s">
        <v>1645</v>
      </c>
      <c r="D37" s="104" t="s">
        <v>1171</v>
      </c>
      <c r="E37" s="119">
        <v>20201</v>
      </c>
      <c r="F37" s="106"/>
      <c r="I37" s="105" t="s">
        <v>737</v>
      </c>
      <c r="J37" s="108" t="s">
        <v>773</v>
      </c>
      <c r="AE37" s="104"/>
      <c r="AF37" s="104"/>
      <c r="AL37" s="104"/>
      <c r="AM37" s="104"/>
    </row>
    <row r="38" spans="2:39" x14ac:dyDescent="0.25">
      <c r="B38" s="104" t="s">
        <v>1306</v>
      </c>
      <c r="C38" s="104" t="s">
        <v>1645</v>
      </c>
      <c r="D38" s="104" t="s">
        <v>1176</v>
      </c>
      <c r="E38" s="119">
        <v>20202</v>
      </c>
      <c r="F38" s="106"/>
      <c r="I38" s="105" t="s">
        <v>737</v>
      </c>
      <c r="J38" s="108" t="s">
        <v>793</v>
      </c>
      <c r="AE38" s="104"/>
      <c r="AF38" s="104"/>
      <c r="AL38" s="104"/>
      <c r="AM38" s="104"/>
    </row>
    <row r="39" spans="2:39" x14ac:dyDescent="0.25">
      <c r="B39" s="104" t="s">
        <v>1306</v>
      </c>
      <c r="C39" s="104" t="s">
        <v>1645</v>
      </c>
      <c r="D39" s="104" t="s">
        <v>1228</v>
      </c>
      <c r="E39" s="119">
        <v>20203</v>
      </c>
      <c r="F39" s="106"/>
      <c r="I39" s="105" t="s">
        <v>737</v>
      </c>
      <c r="J39" s="108" t="s">
        <v>810</v>
      </c>
      <c r="AE39" s="104"/>
      <c r="AF39" s="104"/>
      <c r="AL39" s="104"/>
      <c r="AM39" s="104"/>
    </row>
    <row r="40" spans="2:39" x14ac:dyDescent="0.25">
      <c r="B40" s="104" t="s">
        <v>1306</v>
      </c>
      <c r="C40" s="104" t="s">
        <v>1645</v>
      </c>
      <c r="D40" s="104" t="s">
        <v>1291</v>
      </c>
      <c r="E40" s="119">
        <v>20204</v>
      </c>
      <c r="F40" s="106"/>
      <c r="I40" s="105" t="s">
        <v>737</v>
      </c>
      <c r="J40" s="108" t="s">
        <v>1646</v>
      </c>
      <c r="AE40" s="104"/>
      <c r="AF40" s="104"/>
      <c r="AL40" s="104"/>
      <c r="AM40" s="104"/>
    </row>
    <row r="41" spans="2:39" x14ac:dyDescent="0.25">
      <c r="B41" s="104" t="s">
        <v>1306</v>
      </c>
      <c r="C41" s="104" t="s">
        <v>1645</v>
      </c>
      <c r="D41" s="104" t="s">
        <v>1430</v>
      </c>
      <c r="E41" s="119">
        <v>20205</v>
      </c>
      <c r="F41" s="106"/>
      <c r="I41" s="105" t="s">
        <v>737</v>
      </c>
      <c r="J41" s="108" t="s">
        <v>947</v>
      </c>
      <c r="AE41" s="104"/>
      <c r="AF41" s="104"/>
      <c r="AL41" s="104"/>
      <c r="AM41" s="104"/>
    </row>
    <row r="42" spans="2:39" x14ac:dyDescent="0.25">
      <c r="B42" s="104" t="s">
        <v>1306</v>
      </c>
      <c r="C42" s="104" t="s">
        <v>1645</v>
      </c>
      <c r="D42" s="104" t="s">
        <v>1292</v>
      </c>
      <c r="E42" s="119">
        <v>20206</v>
      </c>
      <c r="F42" s="106"/>
      <c r="I42" s="105" t="s">
        <v>737</v>
      </c>
      <c r="J42" s="108" t="s">
        <v>1109</v>
      </c>
      <c r="AE42" s="104"/>
      <c r="AF42" s="104"/>
      <c r="AL42" s="104"/>
      <c r="AM42" s="104"/>
    </row>
    <row r="43" spans="2:39" x14ac:dyDescent="0.25">
      <c r="B43" s="104" t="s">
        <v>1306</v>
      </c>
      <c r="C43" s="104" t="s">
        <v>1647</v>
      </c>
      <c r="D43" s="104" t="s">
        <v>1252</v>
      </c>
      <c r="E43" s="119">
        <v>20301</v>
      </c>
      <c r="F43" s="106"/>
      <c r="I43" s="105" t="s">
        <v>737</v>
      </c>
      <c r="J43" s="108" t="s">
        <v>1004</v>
      </c>
      <c r="AE43" s="104"/>
      <c r="AF43" s="104"/>
    </row>
    <row r="44" spans="2:39" x14ac:dyDescent="0.25">
      <c r="B44" s="104" t="s">
        <v>1306</v>
      </c>
      <c r="C44" s="104" t="s">
        <v>1647</v>
      </c>
      <c r="D44" s="104" t="s">
        <v>1210</v>
      </c>
      <c r="E44" s="119">
        <v>20302</v>
      </c>
      <c r="F44" s="106"/>
      <c r="I44" s="105" t="s">
        <v>737</v>
      </c>
      <c r="J44" s="108" t="s">
        <v>1110</v>
      </c>
      <c r="AE44" s="104"/>
      <c r="AF44" s="104"/>
    </row>
    <row r="45" spans="2:39" x14ac:dyDescent="0.25">
      <c r="B45" s="104" t="s">
        <v>1306</v>
      </c>
      <c r="C45" s="104" t="s">
        <v>1647</v>
      </c>
      <c r="D45" s="104" t="s">
        <v>1204</v>
      </c>
      <c r="E45" s="119">
        <v>20303</v>
      </c>
      <c r="F45" s="106"/>
      <c r="I45" s="105" t="s">
        <v>737</v>
      </c>
      <c r="J45" s="108" t="s">
        <v>896</v>
      </c>
      <c r="AE45" s="104"/>
      <c r="AF45" s="104"/>
    </row>
    <row r="46" spans="2:39" x14ac:dyDescent="0.25">
      <c r="B46" s="104" t="s">
        <v>1306</v>
      </c>
      <c r="C46" s="104" t="s">
        <v>1647</v>
      </c>
      <c r="D46" s="104" t="s">
        <v>1246</v>
      </c>
      <c r="E46" s="119">
        <v>20304</v>
      </c>
      <c r="F46" s="106"/>
      <c r="I46" s="105" t="s">
        <v>737</v>
      </c>
      <c r="J46" s="108" t="s">
        <v>941</v>
      </c>
      <c r="AE46" s="104"/>
      <c r="AF46" s="104"/>
    </row>
    <row r="47" spans="2:39" x14ac:dyDescent="0.25">
      <c r="B47" s="104" t="s">
        <v>1306</v>
      </c>
      <c r="C47" s="104" t="s">
        <v>1647</v>
      </c>
      <c r="D47" s="104" t="s">
        <v>1222</v>
      </c>
      <c r="E47" s="119">
        <v>20305</v>
      </c>
      <c r="F47" s="106"/>
      <c r="I47" s="105" t="s">
        <v>737</v>
      </c>
      <c r="J47" s="108" t="s">
        <v>801</v>
      </c>
      <c r="AE47" s="104"/>
      <c r="AF47" s="104"/>
    </row>
    <row r="48" spans="2:39" x14ac:dyDescent="0.25">
      <c r="B48" s="104" t="s">
        <v>1306</v>
      </c>
      <c r="C48" s="104" t="s">
        <v>1647</v>
      </c>
      <c r="D48" s="104" t="s">
        <v>1497</v>
      </c>
      <c r="E48" s="119">
        <v>20306</v>
      </c>
      <c r="F48" s="106"/>
      <c r="I48" s="105" t="s">
        <v>737</v>
      </c>
      <c r="J48" s="108" t="s">
        <v>1016</v>
      </c>
    </row>
    <row r="49" spans="2:10" x14ac:dyDescent="0.25">
      <c r="B49" s="104"/>
      <c r="C49" s="104"/>
      <c r="D49" s="104"/>
      <c r="I49" s="105" t="s">
        <v>738</v>
      </c>
      <c r="J49" s="108" t="s">
        <v>1111</v>
      </c>
    </row>
    <row r="50" spans="2:10" x14ac:dyDescent="0.25">
      <c r="B50" s="104" t="s">
        <v>1306</v>
      </c>
      <c r="C50" s="104" t="s">
        <v>1647</v>
      </c>
      <c r="D50" s="104" t="s">
        <v>1332</v>
      </c>
      <c r="E50" s="119">
        <v>20307</v>
      </c>
      <c r="F50" s="106"/>
      <c r="I50" s="105" t="s">
        <v>738</v>
      </c>
      <c r="J50" s="108" t="s">
        <v>1112</v>
      </c>
    </row>
    <row r="51" spans="2:10" x14ac:dyDescent="0.25">
      <c r="B51" s="104" t="s">
        <v>1306</v>
      </c>
      <c r="C51" s="104" t="s">
        <v>1647</v>
      </c>
      <c r="D51" s="104" t="s">
        <v>1206</v>
      </c>
      <c r="E51" s="119">
        <v>20308</v>
      </c>
      <c r="F51" s="106"/>
      <c r="I51" s="105" t="s">
        <v>738</v>
      </c>
      <c r="J51" s="108" t="s">
        <v>775</v>
      </c>
    </row>
    <row r="52" spans="2:10" x14ac:dyDescent="0.25">
      <c r="B52" s="104" t="s">
        <v>1306</v>
      </c>
      <c r="C52" s="104" t="s">
        <v>1648</v>
      </c>
      <c r="D52" s="104" t="s">
        <v>1365</v>
      </c>
      <c r="E52" s="119">
        <v>20401</v>
      </c>
      <c r="F52" s="106"/>
      <c r="I52" s="105" t="s">
        <v>738</v>
      </c>
      <c r="J52" s="108" t="s">
        <v>1113</v>
      </c>
    </row>
    <row r="53" spans="2:10" x14ac:dyDescent="0.25">
      <c r="B53" s="104" t="s">
        <v>1306</v>
      </c>
      <c r="C53" s="104" t="s">
        <v>1648</v>
      </c>
      <c r="D53" s="104" t="s">
        <v>1324</v>
      </c>
      <c r="E53" s="119">
        <v>20402</v>
      </c>
      <c r="F53" s="106"/>
      <c r="I53" s="105" t="s">
        <v>738</v>
      </c>
      <c r="J53" s="108" t="s">
        <v>1114</v>
      </c>
    </row>
    <row r="54" spans="2:10" x14ac:dyDescent="0.25">
      <c r="B54" s="104" t="s">
        <v>1306</v>
      </c>
      <c r="C54" s="104" t="s">
        <v>1648</v>
      </c>
      <c r="D54" s="104" t="s">
        <v>1366</v>
      </c>
      <c r="E54" s="119">
        <v>20403</v>
      </c>
      <c r="F54" s="106"/>
      <c r="I54" s="105" t="s">
        <v>738</v>
      </c>
      <c r="J54" s="108" t="s">
        <v>949</v>
      </c>
    </row>
    <row r="55" spans="2:10" x14ac:dyDescent="0.25">
      <c r="B55" s="104" t="s">
        <v>1306</v>
      </c>
      <c r="C55" s="104" t="s">
        <v>1648</v>
      </c>
      <c r="D55" s="104" t="s">
        <v>1294</v>
      </c>
      <c r="E55" s="119">
        <v>20404</v>
      </c>
      <c r="F55" s="106"/>
      <c r="I55" s="105" t="s">
        <v>738</v>
      </c>
      <c r="J55" s="108" t="s">
        <v>1619</v>
      </c>
    </row>
    <row r="56" spans="2:10" x14ac:dyDescent="0.25">
      <c r="B56" s="104" t="s">
        <v>1306</v>
      </c>
      <c r="C56" s="104" t="s">
        <v>1648</v>
      </c>
      <c r="D56" s="104" t="s">
        <v>1274</v>
      </c>
      <c r="E56" s="119">
        <v>20405</v>
      </c>
      <c r="F56" s="106"/>
      <c r="I56" s="105" t="s">
        <v>738</v>
      </c>
      <c r="J56" s="108" t="s">
        <v>1622</v>
      </c>
    </row>
    <row r="57" spans="2:10" x14ac:dyDescent="0.25">
      <c r="B57" s="104" t="s">
        <v>1306</v>
      </c>
      <c r="C57" s="104" t="s">
        <v>1649</v>
      </c>
      <c r="D57" s="104" t="s">
        <v>1230</v>
      </c>
      <c r="E57" s="119">
        <v>20501</v>
      </c>
      <c r="F57" s="106"/>
      <c r="I57" s="105" t="s">
        <v>738</v>
      </c>
      <c r="J57" s="108" t="s">
        <v>961</v>
      </c>
    </row>
    <row r="58" spans="2:10" x14ac:dyDescent="0.25">
      <c r="B58" s="104" t="s">
        <v>1306</v>
      </c>
      <c r="C58" s="104" t="s">
        <v>1649</v>
      </c>
      <c r="D58" s="104" t="s">
        <v>1187</v>
      </c>
      <c r="E58" s="119">
        <v>20502</v>
      </c>
      <c r="F58" s="106"/>
      <c r="I58" s="105" t="s">
        <v>738</v>
      </c>
      <c r="J58" s="108" t="s">
        <v>1117</v>
      </c>
    </row>
    <row r="59" spans="2:10" x14ac:dyDescent="0.25">
      <c r="B59" s="104" t="s">
        <v>1306</v>
      </c>
      <c r="C59" s="104" t="s">
        <v>1649</v>
      </c>
      <c r="D59" s="104" t="s">
        <v>1186</v>
      </c>
      <c r="E59" s="119">
        <v>20503</v>
      </c>
      <c r="F59" s="106"/>
      <c r="I59" s="105" t="s">
        <v>738</v>
      </c>
      <c r="J59" s="108" t="s">
        <v>1625</v>
      </c>
    </row>
    <row r="60" spans="2:10" x14ac:dyDescent="0.25">
      <c r="B60" s="104" t="s">
        <v>1306</v>
      </c>
      <c r="C60" s="104" t="s">
        <v>1650</v>
      </c>
      <c r="D60" s="104" t="s">
        <v>1441</v>
      </c>
      <c r="E60" s="119">
        <v>20601</v>
      </c>
      <c r="F60" s="106"/>
      <c r="I60" s="105" t="s">
        <v>738</v>
      </c>
      <c r="J60" s="108" t="s">
        <v>1626</v>
      </c>
    </row>
    <row r="61" spans="2:10" x14ac:dyDescent="0.25">
      <c r="B61" s="104" t="s">
        <v>1306</v>
      </c>
      <c r="C61" s="104" t="s">
        <v>1650</v>
      </c>
      <c r="D61" s="104" t="s">
        <v>1281</v>
      </c>
      <c r="E61" s="119">
        <v>20602</v>
      </c>
      <c r="F61" s="106"/>
      <c r="I61" s="105" t="s">
        <v>738</v>
      </c>
      <c r="J61" s="108" t="s">
        <v>1520</v>
      </c>
    </row>
    <row r="62" spans="2:10" x14ac:dyDescent="0.25">
      <c r="B62" s="104" t="s">
        <v>1306</v>
      </c>
      <c r="C62" s="104" t="s">
        <v>1650</v>
      </c>
      <c r="D62" s="104" t="s">
        <v>1444</v>
      </c>
      <c r="E62" s="119">
        <v>20603</v>
      </c>
      <c r="F62" s="106"/>
      <c r="I62" s="105" t="s">
        <v>738</v>
      </c>
      <c r="J62" s="108" t="s">
        <v>1627</v>
      </c>
    </row>
    <row r="63" spans="2:10" x14ac:dyDescent="0.25">
      <c r="B63" s="104" t="s">
        <v>1306</v>
      </c>
      <c r="C63" s="104" t="s">
        <v>1650</v>
      </c>
      <c r="D63" s="104" t="s">
        <v>1376</v>
      </c>
      <c r="E63" s="119">
        <v>20604</v>
      </c>
      <c r="F63" s="106"/>
      <c r="I63" s="105" t="s">
        <v>738</v>
      </c>
      <c r="J63" s="108" t="s">
        <v>1121</v>
      </c>
    </row>
    <row r="64" spans="2:10" x14ac:dyDescent="0.25">
      <c r="B64" s="104" t="s">
        <v>1306</v>
      </c>
      <c r="C64" s="104" t="s">
        <v>1650</v>
      </c>
      <c r="D64" s="104" t="s">
        <v>1248</v>
      </c>
      <c r="E64" s="119">
        <v>20605</v>
      </c>
      <c r="F64" s="106"/>
      <c r="I64" s="105" t="s">
        <v>738</v>
      </c>
      <c r="J64" s="108" t="s">
        <v>1629</v>
      </c>
    </row>
    <row r="65" spans="2:10" x14ac:dyDescent="0.25">
      <c r="B65" s="104" t="s">
        <v>1306</v>
      </c>
      <c r="C65" s="104" t="s">
        <v>1650</v>
      </c>
      <c r="D65" s="104" t="s">
        <v>1457</v>
      </c>
      <c r="E65" s="119">
        <v>20606</v>
      </c>
      <c r="F65" s="106"/>
      <c r="I65" s="105" t="s">
        <v>740</v>
      </c>
      <c r="J65" s="108" t="s">
        <v>1651</v>
      </c>
    </row>
    <row r="66" spans="2:10" x14ac:dyDescent="0.25">
      <c r="B66" s="104" t="s">
        <v>1306</v>
      </c>
      <c r="C66" s="104" t="s">
        <v>1650</v>
      </c>
      <c r="D66" s="104" t="s">
        <v>1320</v>
      </c>
      <c r="E66" s="119">
        <v>20607</v>
      </c>
      <c r="F66" s="106"/>
      <c r="I66" s="105" t="s">
        <v>740</v>
      </c>
      <c r="J66" s="108" t="s">
        <v>1652</v>
      </c>
    </row>
    <row r="67" spans="2:10" x14ac:dyDescent="0.25">
      <c r="B67" s="104" t="s">
        <v>1306</v>
      </c>
      <c r="C67" s="104" t="s">
        <v>1650</v>
      </c>
      <c r="D67" s="104" t="s">
        <v>1454</v>
      </c>
      <c r="E67" s="119">
        <v>20608</v>
      </c>
      <c r="F67" s="106"/>
      <c r="I67" s="105" t="s">
        <v>740</v>
      </c>
      <c r="J67" s="108" t="s">
        <v>1653</v>
      </c>
    </row>
    <row r="68" spans="2:10" x14ac:dyDescent="0.25">
      <c r="B68" s="104" t="s">
        <v>1306</v>
      </c>
      <c r="C68" s="104" t="s">
        <v>1654</v>
      </c>
      <c r="D68" s="104" t="s">
        <v>1179</v>
      </c>
      <c r="E68" s="119">
        <v>20701</v>
      </c>
      <c r="F68" s="106"/>
      <c r="I68" s="105" t="s">
        <v>740</v>
      </c>
      <c r="J68" s="108" t="s">
        <v>12</v>
      </c>
    </row>
    <row r="69" spans="2:10" x14ac:dyDescent="0.25">
      <c r="B69" s="104" t="s">
        <v>1306</v>
      </c>
      <c r="C69" s="104" t="s">
        <v>1654</v>
      </c>
      <c r="D69" s="104" t="s">
        <v>1350</v>
      </c>
      <c r="E69" s="119">
        <v>20702</v>
      </c>
      <c r="F69" s="106"/>
      <c r="I69" s="105" t="s">
        <v>740</v>
      </c>
      <c r="J69" s="108" t="s">
        <v>1126</v>
      </c>
    </row>
    <row r="70" spans="2:10" x14ac:dyDescent="0.25">
      <c r="B70" s="104" t="s">
        <v>1306</v>
      </c>
      <c r="C70" s="104" t="s">
        <v>1299</v>
      </c>
      <c r="D70" s="104" t="s">
        <v>1481</v>
      </c>
      <c r="E70" s="119">
        <v>20801</v>
      </c>
      <c r="F70" s="106"/>
      <c r="I70" s="105" t="s">
        <v>740</v>
      </c>
      <c r="J70" s="108" t="s">
        <v>1655</v>
      </c>
    </row>
    <row r="71" spans="2:10" x14ac:dyDescent="0.25">
      <c r="B71" s="104" t="s">
        <v>1306</v>
      </c>
      <c r="C71" s="104" t="s">
        <v>1299</v>
      </c>
      <c r="D71" s="104" t="s">
        <v>1282</v>
      </c>
      <c r="E71" s="119">
        <v>20802</v>
      </c>
      <c r="F71" s="106"/>
      <c r="I71" s="105" t="s">
        <v>740</v>
      </c>
      <c r="J71" s="108" t="s">
        <v>1656</v>
      </c>
    </row>
    <row r="72" spans="2:10" x14ac:dyDescent="0.25">
      <c r="B72" s="104" t="s">
        <v>1306</v>
      </c>
      <c r="C72" s="104" t="s">
        <v>1299</v>
      </c>
      <c r="D72" s="104" t="s">
        <v>1455</v>
      </c>
      <c r="E72" s="119">
        <v>20803</v>
      </c>
      <c r="F72" s="106"/>
      <c r="I72" s="105" t="s">
        <v>740</v>
      </c>
      <c r="J72" s="108" t="s">
        <v>1657</v>
      </c>
    </row>
    <row r="73" spans="2:10" x14ac:dyDescent="0.25">
      <c r="B73" s="104" t="s">
        <v>1306</v>
      </c>
      <c r="C73" s="104" t="s">
        <v>1299</v>
      </c>
      <c r="D73" s="104" t="s">
        <v>1264</v>
      </c>
      <c r="E73" s="119">
        <v>20804</v>
      </c>
      <c r="F73" s="106"/>
      <c r="I73" s="105" t="s">
        <v>740</v>
      </c>
      <c r="J73" s="108" t="s">
        <v>1658</v>
      </c>
    </row>
    <row r="74" spans="2:10" x14ac:dyDescent="0.25">
      <c r="B74" s="104" t="s">
        <v>1306</v>
      </c>
      <c r="C74" s="104" t="s">
        <v>1299</v>
      </c>
      <c r="D74" s="104" t="s">
        <v>1394</v>
      </c>
      <c r="E74" s="119">
        <v>20805</v>
      </c>
      <c r="F74" s="106"/>
      <c r="I74" s="105" t="s">
        <v>740</v>
      </c>
      <c r="J74" s="108" t="s">
        <v>1659</v>
      </c>
    </row>
    <row r="75" spans="2:10" x14ac:dyDescent="0.25">
      <c r="B75" s="104" t="s">
        <v>1306</v>
      </c>
      <c r="C75" s="104" t="s">
        <v>1299</v>
      </c>
      <c r="D75" s="104" t="s">
        <v>1303</v>
      </c>
      <c r="E75" s="119">
        <v>20806</v>
      </c>
      <c r="F75" s="106"/>
      <c r="I75" s="105" t="s">
        <v>740</v>
      </c>
      <c r="J75" s="108" t="s">
        <v>1660</v>
      </c>
    </row>
    <row r="76" spans="2:10" x14ac:dyDescent="0.25">
      <c r="B76" s="104" t="s">
        <v>1306</v>
      </c>
      <c r="C76" s="104" t="s">
        <v>1299</v>
      </c>
      <c r="D76" s="104" t="s">
        <v>1450</v>
      </c>
      <c r="E76" s="119">
        <v>20807</v>
      </c>
      <c r="F76" s="106"/>
      <c r="I76" s="105" t="s">
        <v>740</v>
      </c>
      <c r="J76" s="108" t="s">
        <v>1661</v>
      </c>
    </row>
    <row r="77" spans="2:10" x14ac:dyDescent="0.25">
      <c r="B77" s="104" t="s">
        <v>1306</v>
      </c>
      <c r="C77" s="104" t="s">
        <v>1662</v>
      </c>
      <c r="D77" s="104" t="s">
        <v>1314</v>
      </c>
      <c r="E77" s="105">
        <v>20901</v>
      </c>
      <c r="F77" s="106"/>
      <c r="I77" s="105" t="s">
        <v>740</v>
      </c>
      <c r="J77" s="108" t="s">
        <v>1663</v>
      </c>
    </row>
    <row r="78" spans="2:10" x14ac:dyDescent="0.25">
      <c r="B78" s="104" t="s">
        <v>1306</v>
      </c>
      <c r="C78" s="104" t="s">
        <v>1662</v>
      </c>
      <c r="D78" s="104" t="s">
        <v>1434</v>
      </c>
      <c r="E78" s="105">
        <v>20902</v>
      </c>
      <c r="F78" s="106"/>
      <c r="I78" s="105" t="s">
        <v>740</v>
      </c>
      <c r="J78" s="108" t="s">
        <v>1664</v>
      </c>
    </row>
    <row r="79" spans="2:10" x14ac:dyDescent="0.25">
      <c r="B79" s="104" t="s">
        <v>1306</v>
      </c>
      <c r="C79" s="104" t="s">
        <v>1662</v>
      </c>
      <c r="D79" s="104" t="s">
        <v>1499</v>
      </c>
      <c r="E79" s="105">
        <v>20903</v>
      </c>
      <c r="F79" s="106"/>
      <c r="I79" s="105" t="s">
        <v>740</v>
      </c>
      <c r="J79" s="108" t="s">
        <v>1665</v>
      </c>
    </row>
    <row r="80" spans="2:10" x14ac:dyDescent="0.25">
      <c r="B80" s="104" t="s">
        <v>1306</v>
      </c>
      <c r="C80" s="104" t="s">
        <v>1662</v>
      </c>
      <c r="D80" s="104" t="s">
        <v>1319</v>
      </c>
      <c r="E80" s="119">
        <v>20904</v>
      </c>
      <c r="F80" s="106"/>
      <c r="I80" s="105" t="s">
        <v>740</v>
      </c>
      <c r="J80" s="108" t="s">
        <v>1666</v>
      </c>
    </row>
    <row r="81" spans="2:10" x14ac:dyDescent="0.25">
      <c r="B81" s="104"/>
      <c r="C81" s="104"/>
      <c r="D81" s="104"/>
      <c r="I81" s="105" t="s">
        <v>742</v>
      </c>
      <c r="J81" s="108" t="s">
        <v>1138</v>
      </c>
    </row>
    <row r="82" spans="2:10" x14ac:dyDescent="0.25">
      <c r="B82" s="104" t="s">
        <v>1306</v>
      </c>
      <c r="C82" s="104" t="s">
        <v>1662</v>
      </c>
      <c r="D82" s="104" t="s">
        <v>1201</v>
      </c>
      <c r="E82" s="119">
        <v>20905</v>
      </c>
      <c r="F82" s="106"/>
      <c r="I82" s="105" t="s">
        <v>742</v>
      </c>
      <c r="J82" s="108" t="s">
        <v>1667</v>
      </c>
    </row>
    <row r="83" spans="2:10" x14ac:dyDescent="0.25">
      <c r="B83" s="104" t="s">
        <v>1306</v>
      </c>
      <c r="C83" s="104" t="s">
        <v>1300</v>
      </c>
      <c r="D83" s="104" t="s">
        <v>1300</v>
      </c>
      <c r="E83" s="119">
        <v>21001</v>
      </c>
      <c r="F83" s="106"/>
      <c r="I83" s="105" t="s">
        <v>742</v>
      </c>
      <c r="J83" s="108" t="s">
        <v>1668</v>
      </c>
    </row>
    <row r="84" spans="2:10" x14ac:dyDescent="0.25">
      <c r="B84" s="104" t="s">
        <v>1306</v>
      </c>
      <c r="C84" s="104" t="s">
        <v>1300</v>
      </c>
      <c r="D84" s="104" t="s">
        <v>1379</v>
      </c>
      <c r="E84" s="119">
        <v>21002</v>
      </c>
      <c r="F84" s="106"/>
      <c r="I84" s="105" t="s">
        <v>742</v>
      </c>
      <c r="J84" s="108" t="s">
        <v>1141</v>
      </c>
    </row>
    <row r="85" spans="2:10" x14ac:dyDescent="0.25">
      <c r="B85" s="104" t="s">
        <v>1306</v>
      </c>
      <c r="C85" s="104" t="s">
        <v>1300</v>
      </c>
      <c r="D85" s="104" t="s">
        <v>1203</v>
      </c>
      <c r="E85" s="119">
        <v>21003</v>
      </c>
      <c r="F85" s="106"/>
      <c r="I85" s="105" t="s">
        <v>742</v>
      </c>
      <c r="J85" s="108" t="s">
        <v>1142</v>
      </c>
    </row>
    <row r="86" spans="2:10" x14ac:dyDescent="0.25">
      <c r="B86" s="104" t="s">
        <v>1306</v>
      </c>
      <c r="C86" s="104" t="s">
        <v>1300</v>
      </c>
      <c r="D86" s="104" t="s">
        <v>1245</v>
      </c>
      <c r="E86" s="119">
        <v>21004</v>
      </c>
      <c r="F86" s="106"/>
      <c r="I86" s="105" t="s">
        <v>742</v>
      </c>
      <c r="J86" s="108" t="s">
        <v>1669</v>
      </c>
    </row>
    <row r="87" spans="2:10" x14ac:dyDescent="0.25">
      <c r="B87" s="104" t="s">
        <v>1306</v>
      </c>
      <c r="C87" s="104" t="s">
        <v>1300</v>
      </c>
      <c r="D87" s="104" t="s">
        <v>1295</v>
      </c>
      <c r="E87" s="119">
        <v>21005</v>
      </c>
      <c r="F87" s="106"/>
      <c r="I87" s="104" t="s">
        <v>741</v>
      </c>
      <c r="J87" s="120" t="s">
        <v>1670</v>
      </c>
    </row>
    <row r="88" spans="2:10" x14ac:dyDescent="0.25">
      <c r="B88" s="104" t="s">
        <v>1306</v>
      </c>
      <c r="C88" s="104" t="s">
        <v>1300</v>
      </c>
      <c r="D88" s="104" t="s">
        <v>1487</v>
      </c>
      <c r="E88" s="119">
        <v>21006</v>
      </c>
      <c r="F88" s="106"/>
      <c r="I88" s="104" t="s">
        <v>741</v>
      </c>
      <c r="J88" s="121" t="s">
        <v>1054</v>
      </c>
    </row>
    <row r="89" spans="2:10" x14ac:dyDescent="0.25">
      <c r="B89" s="104" t="s">
        <v>1306</v>
      </c>
      <c r="C89" s="104" t="s">
        <v>1671</v>
      </c>
      <c r="D89" s="104" t="s">
        <v>1229</v>
      </c>
      <c r="E89" s="119">
        <v>21101</v>
      </c>
      <c r="F89" s="106"/>
      <c r="I89" s="104" t="s">
        <v>741</v>
      </c>
      <c r="J89" s="121" t="s">
        <v>1145</v>
      </c>
    </row>
    <row r="90" spans="2:10" x14ac:dyDescent="0.25">
      <c r="B90" s="104" t="s">
        <v>1306</v>
      </c>
      <c r="C90" s="104" t="s">
        <v>1671</v>
      </c>
      <c r="D90" s="104" t="s">
        <v>1301</v>
      </c>
      <c r="E90" s="119">
        <v>21102</v>
      </c>
      <c r="F90" s="106"/>
      <c r="I90" s="104" t="s">
        <v>741</v>
      </c>
      <c r="J90" s="121" t="s">
        <v>1146</v>
      </c>
    </row>
    <row r="91" spans="2:10" x14ac:dyDescent="0.25">
      <c r="B91" s="104" t="s">
        <v>1306</v>
      </c>
      <c r="C91" s="104" t="s">
        <v>1671</v>
      </c>
      <c r="D91" s="104" t="s">
        <v>1502</v>
      </c>
      <c r="E91" s="119">
        <v>21103</v>
      </c>
      <c r="F91" s="106"/>
      <c r="I91" s="104" t="s">
        <v>741</v>
      </c>
      <c r="J91" s="121" t="s">
        <v>1147</v>
      </c>
    </row>
    <row r="92" spans="2:10" x14ac:dyDescent="0.25">
      <c r="B92" s="104" t="s">
        <v>1306</v>
      </c>
      <c r="C92" s="104" t="s">
        <v>1671</v>
      </c>
      <c r="D92" s="104" t="s">
        <v>1342</v>
      </c>
      <c r="E92" s="119">
        <v>21104</v>
      </c>
      <c r="F92" s="106"/>
      <c r="I92" s="104" t="s">
        <v>741</v>
      </c>
      <c r="J92" s="121" t="s">
        <v>1148</v>
      </c>
    </row>
    <row r="93" spans="2:10" x14ac:dyDescent="0.25">
      <c r="B93" s="104" t="s">
        <v>1306</v>
      </c>
      <c r="C93" s="104" t="s">
        <v>1671</v>
      </c>
      <c r="D93" s="104" t="s">
        <v>1304</v>
      </c>
      <c r="E93" s="119">
        <v>21105</v>
      </c>
      <c r="F93" s="106"/>
      <c r="I93" s="104" t="s">
        <v>741</v>
      </c>
      <c r="J93" s="121" t="s">
        <v>1149</v>
      </c>
    </row>
    <row r="94" spans="2:10" x14ac:dyDescent="0.25">
      <c r="B94" s="104" t="s">
        <v>1306</v>
      </c>
      <c r="C94" s="104" t="s">
        <v>1672</v>
      </c>
      <c r="D94" s="104" t="s">
        <v>1364</v>
      </c>
      <c r="E94" s="119">
        <v>21201</v>
      </c>
      <c r="F94" s="106"/>
      <c r="I94" s="104" t="s">
        <v>741</v>
      </c>
      <c r="J94" s="121" t="s">
        <v>1052</v>
      </c>
    </row>
    <row r="95" spans="2:10" x14ac:dyDescent="0.25">
      <c r="B95" s="104" t="s">
        <v>1306</v>
      </c>
      <c r="C95" s="104" t="s">
        <v>1672</v>
      </c>
      <c r="D95" s="104" t="s">
        <v>1309</v>
      </c>
      <c r="E95" s="119">
        <v>21202</v>
      </c>
      <c r="F95" s="106"/>
      <c r="I95" s="104" t="s">
        <v>741</v>
      </c>
      <c r="J95" s="121" t="s">
        <v>1150</v>
      </c>
    </row>
    <row r="96" spans="2:10" x14ac:dyDescent="0.25">
      <c r="B96" s="104" t="s">
        <v>1306</v>
      </c>
      <c r="C96" s="104" t="s">
        <v>1672</v>
      </c>
      <c r="D96" s="104" t="s">
        <v>1190</v>
      </c>
      <c r="E96" s="119">
        <v>21203</v>
      </c>
      <c r="F96" s="106"/>
      <c r="I96" s="104" t="s">
        <v>741</v>
      </c>
      <c r="J96" s="121" t="s">
        <v>1673</v>
      </c>
    </row>
    <row r="97" spans="2:10" x14ac:dyDescent="0.25">
      <c r="B97" s="104" t="s">
        <v>1306</v>
      </c>
      <c r="C97" s="104" t="s">
        <v>1672</v>
      </c>
      <c r="D97" s="104" t="s">
        <v>1368</v>
      </c>
      <c r="E97" s="119">
        <v>21204</v>
      </c>
      <c r="F97" s="106"/>
      <c r="I97" s="104" t="s">
        <v>741</v>
      </c>
      <c r="J97" s="121" t="s">
        <v>1674</v>
      </c>
    </row>
    <row r="98" spans="2:10" x14ac:dyDescent="0.25">
      <c r="B98" s="104" t="s">
        <v>1306</v>
      </c>
      <c r="C98" s="104" t="s">
        <v>1675</v>
      </c>
      <c r="D98" s="104" t="s">
        <v>1437</v>
      </c>
      <c r="E98" s="119">
        <v>21301</v>
      </c>
      <c r="F98" s="106"/>
      <c r="I98" s="104" t="s">
        <v>741</v>
      </c>
      <c r="J98" s="121" t="s">
        <v>1676</v>
      </c>
    </row>
    <row r="99" spans="2:10" x14ac:dyDescent="0.25">
      <c r="B99" s="104" t="s">
        <v>1306</v>
      </c>
      <c r="C99" s="104" t="s">
        <v>1675</v>
      </c>
      <c r="D99" s="104" t="s">
        <v>1473</v>
      </c>
      <c r="E99" s="119">
        <v>21302</v>
      </c>
      <c r="F99" s="106"/>
      <c r="I99" s="104" t="s">
        <v>741</v>
      </c>
      <c r="J99" s="121" t="s">
        <v>1677</v>
      </c>
    </row>
    <row r="100" spans="2:10" x14ac:dyDescent="0.25">
      <c r="B100" s="104" t="s">
        <v>1306</v>
      </c>
      <c r="C100" s="104" t="s">
        <v>1675</v>
      </c>
      <c r="D100" s="104" t="s">
        <v>1188</v>
      </c>
      <c r="E100" s="119">
        <v>21303</v>
      </c>
      <c r="F100" s="106"/>
      <c r="I100" s="104" t="s">
        <v>741</v>
      </c>
      <c r="J100" s="121" t="s">
        <v>1678</v>
      </c>
    </row>
    <row r="101" spans="2:10" x14ac:dyDescent="0.25">
      <c r="B101" s="104" t="s">
        <v>1306</v>
      </c>
      <c r="C101" s="104" t="s">
        <v>1675</v>
      </c>
      <c r="D101" s="104" t="s">
        <v>1205</v>
      </c>
      <c r="E101" s="119">
        <v>21304</v>
      </c>
      <c r="F101" s="106"/>
      <c r="I101" s="104" t="s">
        <v>741</v>
      </c>
      <c r="J101" s="121" t="s">
        <v>1156</v>
      </c>
    </row>
    <row r="102" spans="2:10" x14ac:dyDescent="0.25">
      <c r="B102" s="104" t="s">
        <v>1306</v>
      </c>
      <c r="C102" s="104" t="s">
        <v>1675</v>
      </c>
      <c r="D102" s="104" t="s">
        <v>1348</v>
      </c>
      <c r="E102" s="119">
        <v>21305</v>
      </c>
      <c r="F102" s="106"/>
      <c r="I102" s="104" t="s">
        <v>735</v>
      </c>
      <c r="J102" s="122" t="s">
        <v>1511</v>
      </c>
    </row>
    <row r="103" spans="2:10" x14ac:dyDescent="0.25">
      <c r="B103" s="104" t="s">
        <v>1306</v>
      </c>
      <c r="C103" s="104" t="s">
        <v>1675</v>
      </c>
      <c r="D103" s="104" t="s">
        <v>1244</v>
      </c>
      <c r="E103" s="119">
        <v>21306</v>
      </c>
      <c r="F103" s="106"/>
      <c r="I103" s="104" t="s">
        <v>735</v>
      </c>
      <c r="J103" s="122" t="s">
        <v>1159</v>
      </c>
    </row>
    <row r="104" spans="2:10" x14ac:dyDescent="0.25">
      <c r="B104" s="104" t="s">
        <v>1306</v>
      </c>
      <c r="C104" s="104" t="s">
        <v>1675</v>
      </c>
      <c r="D104" s="104" t="s">
        <v>1240</v>
      </c>
      <c r="E104" s="119">
        <v>21307</v>
      </c>
      <c r="F104" s="106"/>
      <c r="I104" s="104" t="s">
        <v>735</v>
      </c>
      <c r="J104" s="122" t="s">
        <v>1160</v>
      </c>
    </row>
    <row r="105" spans="2:10" x14ac:dyDescent="0.25">
      <c r="B105" s="104" t="s">
        <v>1306</v>
      </c>
      <c r="C105" s="104" t="s">
        <v>1679</v>
      </c>
      <c r="D105" s="104" t="s">
        <v>1253</v>
      </c>
      <c r="E105" s="119">
        <v>21401</v>
      </c>
      <c r="F105" s="106"/>
      <c r="I105" s="104" t="s">
        <v>735</v>
      </c>
      <c r="J105" s="122" t="s">
        <v>1161</v>
      </c>
    </row>
    <row r="106" spans="2:10" x14ac:dyDescent="0.25">
      <c r="B106" s="104" t="s">
        <v>1306</v>
      </c>
      <c r="C106" s="104" t="s">
        <v>1679</v>
      </c>
      <c r="D106" s="104" t="s">
        <v>1251</v>
      </c>
      <c r="E106" s="119">
        <v>21402</v>
      </c>
      <c r="F106" s="106"/>
      <c r="I106" s="104" t="s">
        <v>735</v>
      </c>
      <c r="J106" s="122" t="s">
        <v>1162</v>
      </c>
    </row>
    <row r="107" spans="2:10" x14ac:dyDescent="0.25">
      <c r="B107" s="104" t="s">
        <v>1306</v>
      </c>
      <c r="C107" s="104" t="s">
        <v>1680</v>
      </c>
      <c r="D107" s="104" t="s">
        <v>1302</v>
      </c>
      <c r="E107" s="119">
        <v>21501</v>
      </c>
      <c r="F107" s="106"/>
      <c r="I107" s="104" t="s">
        <v>735</v>
      </c>
      <c r="J107" s="122" t="s">
        <v>1163</v>
      </c>
    </row>
    <row r="108" spans="2:10" x14ac:dyDescent="0.25">
      <c r="B108" s="104" t="s">
        <v>1306</v>
      </c>
      <c r="C108" s="104" t="s">
        <v>1680</v>
      </c>
      <c r="D108" s="104" t="s">
        <v>1399</v>
      </c>
      <c r="E108" s="119">
        <v>21502</v>
      </c>
      <c r="F108" s="106"/>
      <c r="I108" s="104" t="s">
        <v>735</v>
      </c>
      <c r="J108" s="123" t="s">
        <v>1164</v>
      </c>
    </row>
    <row r="109" spans="2:10" x14ac:dyDescent="0.25">
      <c r="B109" s="104" t="s">
        <v>1306</v>
      </c>
      <c r="C109" s="104" t="s">
        <v>1681</v>
      </c>
      <c r="D109" s="104" t="s">
        <v>1223</v>
      </c>
      <c r="E109" s="119">
        <v>21601</v>
      </c>
      <c r="F109" s="106"/>
      <c r="I109" s="105" t="s">
        <v>739</v>
      </c>
      <c r="J109" s="108" t="s">
        <v>1682</v>
      </c>
    </row>
    <row r="110" spans="2:10" x14ac:dyDescent="0.25">
      <c r="B110" s="104" t="s">
        <v>1306</v>
      </c>
      <c r="C110" s="104" t="s">
        <v>1681</v>
      </c>
      <c r="D110" s="104" t="s">
        <v>1263</v>
      </c>
      <c r="E110" s="119">
        <v>21602</v>
      </c>
      <c r="F110" s="106"/>
      <c r="I110" s="105" t="s">
        <v>739</v>
      </c>
      <c r="J110" s="108" t="s">
        <v>1166</v>
      </c>
    </row>
    <row r="111" spans="2:10" x14ac:dyDescent="0.25">
      <c r="B111" s="104" t="s">
        <v>1306</v>
      </c>
      <c r="C111" s="104" t="s">
        <v>1683</v>
      </c>
      <c r="D111" s="104" t="s">
        <v>1250</v>
      </c>
      <c r="E111" s="119">
        <v>21701</v>
      </c>
      <c r="F111" s="106"/>
      <c r="I111" s="105" t="s">
        <v>739</v>
      </c>
      <c r="J111" s="108" t="s">
        <v>1684</v>
      </c>
    </row>
    <row r="112" spans="2:10" x14ac:dyDescent="0.25">
      <c r="B112" s="104" t="s">
        <v>1306</v>
      </c>
      <c r="C112" s="104" t="s">
        <v>1683</v>
      </c>
      <c r="D112" s="104" t="s">
        <v>1419</v>
      </c>
      <c r="E112" s="119">
        <v>21702</v>
      </c>
      <c r="F112" s="106"/>
      <c r="I112" s="105" t="s">
        <v>739</v>
      </c>
      <c r="J112" s="108" t="s">
        <v>1168</v>
      </c>
    </row>
    <row r="113" spans="2:10" x14ac:dyDescent="0.25">
      <c r="B113" s="104" t="s">
        <v>1306</v>
      </c>
      <c r="C113" s="104" t="s">
        <v>1683</v>
      </c>
      <c r="D113" s="104" t="s">
        <v>1460</v>
      </c>
      <c r="E113" s="119">
        <v>21703</v>
      </c>
      <c r="F113" s="106"/>
      <c r="I113" s="105" t="s">
        <v>739</v>
      </c>
      <c r="J113" s="108" t="s">
        <v>1685</v>
      </c>
    </row>
    <row r="114" spans="2:10" x14ac:dyDescent="0.25">
      <c r="B114" s="104" t="s">
        <v>1306</v>
      </c>
      <c r="C114" s="104" t="s">
        <v>1686</v>
      </c>
      <c r="D114" s="118" t="s">
        <v>1417</v>
      </c>
      <c r="E114" s="119">
        <v>21801</v>
      </c>
      <c r="F114" s="124"/>
    </row>
    <row r="115" spans="2:10" x14ac:dyDescent="0.25">
      <c r="B115" s="104" t="s">
        <v>1306</v>
      </c>
      <c r="C115" s="104" t="s">
        <v>1686</v>
      </c>
      <c r="D115" s="104" t="s">
        <v>1345</v>
      </c>
      <c r="E115" s="119">
        <v>21802</v>
      </c>
      <c r="F115" s="106"/>
    </row>
    <row r="116" spans="2:10" x14ac:dyDescent="0.25">
      <c r="B116" s="104" t="s">
        <v>1306</v>
      </c>
      <c r="C116" s="104" t="s">
        <v>1686</v>
      </c>
      <c r="D116" s="104" t="s">
        <v>1218</v>
      </c>
      <c r="E116" s="119">
        <v>21803</v>
      </c>
      <c r="F116" s="106"/>
    </row>
    <row r="117" spans="2:10" x14ac:dyDescent="0.25">
      <c r="B117" s="104" t="s">
        <v>1306</v>
      </c>
      <c r="C117" s="104" t="s">
        <v>1687</v>
      </c>
      <c r="D117" s="104" t="s">
        <v>1431</v>
      </c>
      <c r="E117" s="119">
        <v>21901</v>
      </c>
      <c r="F117" s="106"/>
    </row>
    <row r="118" spans="2:10" x14ac:dyDescent="0.25">
      <c r="B118" s="104" t="s">
        <v>1306</v>
      </c>
      <c r="C118" s="104" t="s">
        <v>1687</v>
      </c>
      <c r="D118" s="104" t="s">
        <v>1217</v>
      </c>
      <c r="E118" s="119">
        <v>21902</v>
      </c>
      <c r="F118" s="106"/>
    </row>
    <row r="119" spans="2:10" x14ac:dyDescent="0.25">
      <c r="B119" s="104" t="s">
        <v>1306</v>
      </c>
      <c r="C119" s="104" t="s">
        <v>1212</v>
      </c>
      <c r="D119" s="104" t="s">
        <v>1212</v>
      </c>
      <c r="E119" s="119">
        <v>22001</v>
      </c>
      <c r="F119" s="106"/>
    </row>
    <row r="120" spans="2:10" x14ac:dyDescent="0.25">
      <c r="B120" s="104" t="s">
        <v>1306</v>
      </c>
      <c r="C120" s="104" t="s">
        <v>1212</v>
      </c>
      <c r="D120" s="104" t="s">
        <v>1175</v>
      </c>
      <c r="E120" s="119">
        <v>22002</v>
      </c>
      <c r="F120" s="106"/>
    </row>
    <row r="121" spans="2:10" x14ac:dyDescent="0.25">
      <c r="B121" s="104" t="s">
        <v>1236</v>
      </c>
      <c r="C121" s="104" t="s">
        <v>1688</v>
      </c>
      <c r="D121" s="104" t="s">
        <v>1236</v>
      </c>
      <c r="E121" s="119">
        <v>30101</v>
      </c>
      <c r="F121" s="106"/>
    </row>
    <row r="122" spans="2:10" x14ac:dyDescent="0.25">
      <c r="B122" s="104" t="s">
        <v>1236</v>
      </c>
      <c r="C122" s="104" t="s">
        <v>1689</v>
      </c>
      <c r="D122" s="104" t="s">
        <v>1173</v>
      </c>
      <c r="E122" s="119">
        <v>30201</v>
      </c>
      <c r="F122" s="106"/>
    </row>
    <row r="123" spans="2:10" x14ac:dyDescent="0.25">
      <c r="B123" s="104" t="s">
        <v>1236</v>
      </c>
      <c r="C123" s="104" t="s">
        <v>1689</v>
      </c>
      <c r="D123" s="104" t="s">
        <v>1347</v>
      </c>
      <c r="E123" s="119">
        <v>30202</v>
      </c>
      <c r="F123" s="106"/>
    </row>
    <row r="124" spans="2:10" x14ac:dyDescent="0.25">
      <c r="B124" s="104" t="s">
        <v>1236</v>
      </c>
      <c r="C124" s="104" t="s">
        <v>1689</v>
      </c>
      <c r="D124" s="104" t="s">
        <v>1336</v>
      </c>
      <c r="E124" s="119">
        <v>30203</v>
      </c>
      <c r="F124" s="106"/>
    </row>
    <row r="125" spans="2:10" x14ac:dyDescent="0.25">
      <c r="B125" s="104" t="s">
        <v>1236</v>
      </c>
      <c r="C125" s="104" t="s">
        <v>1690</v>
      </c>
      <c r="D125" s="104" t="s">
        <v>1298</v>
      </c>
      <c r="E125" s="119">
        <v>30301</v>
      </c>
      <c r="F125" s="106"/>
    </row>
    <row r="126" spans="2:10" x14ac:dyDescent="0.25">
      <c r="B126" s="104" t="s">
        <v>1236</v>
      </c>
      <c r="C126" s="104" t="s">
        <v>1690</v>
      </c>
      <c r="D126" s="104" t="s">
        <v>1330</v>
      </c>
      <c r="E126" s="119">
        <v>30302</v>
      </c>
      <c r="F126" s="106"/>
    </row>
    <row r="127" spans="2:10" x14ac:dyDescent="0.25">
      <c r="B127" s="104" t="s">
        <v>1236</v>
      </c>
      <c r="C127" s="104" t="s">
        <v>1690</v>
      </c>
      <c r="D127" s="104" t="s">
        <v>1235</v>
      </c>
      <c r="E127" s="119">
        <v>30303</v>
      </c>
      <c r="F127" s="106"/>
    </row>
    <row r="128" spans="2:10" x14ac:dyDescent="0.25">
      <c r="B128" s="104" t="s">
        <v>1236</v>
      </c>
      <c r="C128" s="104" t="s">
        <v>1691</v>
      </c>
      <c r="D128" s="104" t="s">
        <v>1451</v>
      </c>
      <c r="E128" s="119">
        <v>30401</v>
      </c>
      <c r="F128" s="106"/>
    </row>
    <row r="129" spans="2:6" x14ac:dyDescent="0.25">
      <c r="B129" s="104" t="s">
        <v>1236</v>
      </c>
      <c r="C129" s="104" t="s">
        <v>1691</v>
      </c>
      <c r="D129" s="104" t="s">
        <v>1178</v>
      </c>
      <c r="E129" s="119">
        <v>30402</v>
      </c>
      <c r="F129" s="106"/>
    </row>
    <row r="130" spans="2:6" x14ac:dyDescent="0.25">
      <c r="B130" s="104" t="s">
        <v>1236</v>
      </c>
      <c r="C130" s="104" t="s">
        <v>1691</v>
      </c>
      <c r="D130" s="104" t="s">
        <v>1182</v>
      </c>
      <c r="E130" s="119">
        <v>30403</v>
      </c>
      <c r="F130" s="106"/>
    </row>
    <row r="131" spans="2:6" x14ac:dyDescent="0.25">
      <c r="B131" s="104" t="s">
        <v>1236</v>
      </c>
      <c r="C131" s="104" t="s">
        <v>1691</v>
      </c>
      <c r="D131" s="104" t="s">
        <v>1388</v>
      </c>
      <c r="E131" s="119">
        <v>30404</v>
      </c>
      <c r="F131" s="106"/>
    </row>
    <row r="132" spans="2:6" x14ac:dyDescent="0.25">
      <c r="B132" s="104" t="s">
        <v>1236</v>
      </c>
      <c r="C132" s="104" t="s">
        <v>1181</v>
      </c>
      <c r="D132" s="104" t="s">
        <v>1181</v>
      </c>
      <c r="E132" s="119">
        <v>30501</v>
      </c>
      <c r="F132" s="106"/>
    </row>
    <row r="133" spans="2:6" x14ac:dyDescent="0.25">
      <c r="B133" s="104" t="s">
        <v>1236</v>
      </c>
      <c r="C133" s="104" t="s">
        <v>1181</v>
      </c>
      <c r="D133" s="104" t="s">
        <v>1479</v>
      </c>
      <c r="E133" s="119">
        <v>30502</v>
      </c>
      <c r="F133" s="106"/>
    </row>
    <row r="134" spans="2:6" x14ac:dyDescent="0.25">
      <c r="B134" s="104" t="s">
        <v>1236</v>
      </c>
      <c r="C134" s="104" t="s">
        <v>1183</v>
      </c>
      <c r="D134" s="104" t="s">
        <v>1183</v>
      </c>
      <c r="E134" s="119">
        <v>30601</v>
      </c>
      <c r="F134" s="106"/>
    </row>
    <row r="135" spans="2:6" x14ac:dyDescent="0.25">
      <c r="B135" s="104" t="s">
        <v>1236</v>
      </c>
      <c r="C135" s="104" t="s">
        <v>1183</v>
      </c>
      <c r="D135" s="104" t="s">
        <v>1446</v>
      </c>
      <c r="E135" s="119">
        <v>30602</v>
      </c>
      <c r="F135" s="106"/>
    </row>
    <row r="136" spans="2:6" x14ac:dyDescent="0.25">
      <c r="B136" s="104" t="s">
        <v>1236</v>
      </c>
      <c r="C136" s="104" t="s">
        <v>1209</v>
      </c>
      <c r="D136" s="104" t="s">
        <v>1209</v>
      </c>
      <c r="E136" s="119">
        <v>30701</v>
      </c>
      <c r="F136" s="106"/>
    </row>
    <row r="137" spans="2:6" x14ac:dyDescent="0.25">
      <c r="B137" s="104" t="s">
        <v>1236</v>
      </c>
      <c r="C137" s="104" t="s">
        <v>1209</v>
      </c>
      <c r="D137" s="104" t="s">
        <v>1432</v>
      </c>
      <c r="E137" s="119">
        <v>30702</v>
      </c>
      <c r="F137" s="106"/>
    </row>
    <row r="138" spans="2:6" x14ac:dyDescent="0.25">
      <c r="B138" s="104" t="s">
        <v>1236</v>
      </c>
      <c r="C138" s="104" t="s">
        <v>1209</v>
      </c>
      <c r="D138" s="104" t="s">
        <v>1438</v>
      </c>
      <c r="E138" s="119">
        <v>30703</v>
      </c>
      <c r="F138" s="106"/>
    </row>
    <row r="139" spans="2:6" x14ac:dyDescent="0.25">
      <c r="B139" s="104" t="s">
        <v>1236</v>
      </c>
      <c r="C139" s="104" t="s">
        <v>1692</v>
      </c>
      <c r="D139" s="104" t="s">
        <v>1233</v>
      </c>
      <c r="E139" s="119">
        <v>30801</v>
      </c>
      <c r="F139" s="106"/>
    </row>
    <row r="140" spans="2:6" x14ac:dyDescent="0.25">
      <c r="B140" s="104" t="s">
        <v>1236</v>
      </c>
      <c r="C140" s="104" t="s">
        <v>1692</v>
      </c>
      <c r="D140" s="104" t="s">
        <v>1461</v>
      </c>
      <c r="E140" s="119">
        <v>30802</v>
      </c>
      <c r="F140" s="106"/>
    </row>
    <row r="141" spans="2:6" x14ac:dyDescent="0.25">
      <c r="B141" s="104" t="s">
        <v>1236</v>
      </c>
      <c r="C141" s="104" t="s">
        <v>1692</v>
      </c>
      <c r="D141" s="104" t="s">
        <v>1463</v>
      </c>
      <c r="E141" s="119">
        <v>30803</v>
      </c>
      <c r="F141" s="106"/>
    </row>
    <row r="142" spans="2:6" x14ac:dyDescent="0.25">
      <c r="B142" s="104" t="s">
        <v>1236</v>
      </c>
      <c r="C142" s="104" t="s">
        <v>1378</v>
      </c>
      <c r="D142" s="104" t="s">
        <v>1378</v>
      </c>
      <c r="E142" s="119">
        <v>30901</v>
      </c>
      <c r="F142" s="106"/>
    </row>
    <row r="143" spans="2:6" x14ac:dyDescent="0.25">
      <c r="B143" s="104" t="s">
        <v>1236</v>
      </c>
      <c r="C143" s="104" t="s">
        <v>1378</v>
      </c>
      <c r="D143" s="104" t="s">
        <v>1439</v>
      </c>
      <c r="E143" s="105">
        <v>30902</v>
      </c>
      <c r="F143" s="106"/>
    </row>
    <row r="144" spans="2:6" x14ac:dyDescent="0.25">
      <c r="B144" s="104" t="s">
        <v>1236</v>
      </c>
      <c r="C144" s="104" t="s">
        <v>1378</v>
      </c>
      <c r="D144" s="104" t="s">
        <v>1458</v>
      </c>
      <c r="E144" s="105">
        <v>30903</v>
      </c>
      <c r="F144" s="106"/>
    </row>
    <row r="145" spans="2:6" x14ac:dyDescent="0.25">
      <c r="B145" s="104" t="s">
        <v>1236</v>
      </c>
      <c r="C145" s="104" t="s">
        <v>1378</v>
      </c>
      <c r="D145" s="104" t="s">
        <v>1495</v>
      </c>
      <c r="E145" s="105">
        <v>30904</v>
      </c>
      <c r="F145" s="106"/>
    </row>
    <row r="146" spans="2:6" x14ac:dyDescent="0.25">
      <c r="B146" s="104" t="s">
        <v>1236</v>
      </c>
      <c r="C146" s="104" t="s">
        <v>1378</v>
      </c>
      <c r="D146" s="104" t="s">
        <v>1238</v>
      </c>
      <c r="E146" s="119">
        <v>30905</v>
      </c>
      <c r="F146" s="106"/>
    </row>
    <row r="147" spans="2:6" x14ac:dyDescent="0.25">
      <c r="B147" s="104" t="s">
        <v>1236</v>
      </c>
      <c r="C147" s="104" t="s">
        <v>1693</v>
      </c>
      <c r="D147" s="104" t="s">
        <v>1387</v>
      </c>
      <c r="E147" s="119">
        <v>31001</v>
      </c>
      <c r="F147" s="106"/>
    </row>
    <row r="148" spans="2:6" x14ac:dyDescent="0.25">
      <c r="B148" s="104" t="s">
        <v>1236</v>
      </c>
      <c r="C148" s="104" t="s">
        <v>1693</v>
      </c>
      <c r="D148" s="104" t="s">
        <v>1241</v>
      </c>
      <c r="E148" s="119">
        <v>31002</v>
      </c>
      <c r="F148" s="106"/>
    </row>
    <row r="149" spans="2:6" x14ac:dyDescent="0.25">
      <c r="B149" s="104" t="s">
        <v>1236</v>
      </c>
      <c r="C149" s="104" t="s">
        <v>1693</v>
      </c>
      <c r="D149" s="104" t="s">
        <v>1492</v>
      </c>
      <c r="E149" s="119">
        <v>31003</v>
      </c>
      <c r="F149" s="106"/>
    </row>
    <row r="150" spans="2:6" x14ac:dyDescent="0.25">
      <c r="B150" s="104" t="s">
        <v>1236</v>
      </c>
      <c r="C150" s="104" t="s">
        <v>1448</v>
      </c>
      <c r="D150" s="104" t="s">
        <v>1448</v>
      </c>
      <c r="E150" s="119">
        <v>31101</v>
      </c>
      <c r="F150" s="106"/>
    </row>
    <row r="151" spans="2:6" x14ac:dyDescent="0.25">
      <c r="B151" s="104" t="s">
        <v>1236</v>
      </c>
      <c r="C151" s="104" t="s">
        <v>1694</v>
      </c>
      <c r="D151" s="104" t="s">
        <v>1468</v>
      </c>
      <c r="E151" s="119">
        <v>31201</v>
      </c>
      <c r="F151" s="106"/>
    </row>
    <row r="152" spans="2:6" x14ac:dyDescent="0.25">
      <c r="B152" s="104" t="s">
        <v>1236</v>
      </c>
      <c r="C152" s="104" t="s">
        <v>1694</v>
      </c>
      <c r="D152" s="104" t="s">
        <v>1353</v>
      </c>
      <c r="E152" s="119">
        <v>31202</v>
      </c>
      <c r="F152" s="106"/>
    </row>
    <row r="153" spans="2:6" x14ac:dyDescent="0.25">
      <c r="B153" s="104" t="s">
        <v>1236</v>
      </c>
      <c r="C153" s="104" t="s">
        <v>1694</v>
      </c>
      <c r="D153" s="104" t="s">
        <v>1352</v>
      </c>
      <c r="E153" s="119">
        <v>31203</v>
      </c>
      <c r="F153" s="106"/>
    </row>
    <row r="154" spans="2:6" x14ac:dyDescent="0.25">
      <c r="B154" s="104" t="s">
        <v>1236</v>
      </c>
      <c r="C154" s="104" t="s">
        <v>1694</v>
      </c>
      <c r="D154" s="104" t="s">
        <v>1225</v>
      </c>
      <c r="E154" s="119">
        <v>31204</v>
      </c>
      <c r="F154" s="106"/>
    </row>
    <row r="155" spans="2:6" x14ac:dyDescent="0.25">
      <c r="B155" s="104" t="s">
        <v>1236</v>
      </c>
      <c r="C155" s="104" t="s">
        <v>1694</v>
      </c>
      <c r="D155" s="104" t="s">
        <v>1373</v>
      </c>
      <c r="E155" s="119">
        <v>31205</v>
      </c>
      <c r="F155" s="106"/>
    </row>
    <row r="156" spans="2:6" x14ac:dyDescent="0.25">
      <c r="B156" s="104" t="s">
        <v>1236</v>
      </c>
      <c r="C156" s="104" t="s">
        <v>1694</v>
      </c>
      <c r="D156" s="104" t="s">
        <v>1272</v>
      </c>
      <c r="E156" s="119">
        <v>31206</v>
      </c>
      <c r="F156" s="106"/>
    </row>
    <row r="157" spans="2:6" x14ac:dyDescent="0.25">
      <c r="B157" s="104" t="s">
        <v>1236</v>
      </c>
      <c r="C157" s="104" t="s">
        <v>1323</v>
      </c>
      <c r="D157" s="104" t="s">
        <v>1323</v>
      </c>
      <c r="E157" s="119">
        <v>31301</v>
      </c>
      <c r="F157" s="106"/>
    </row>
    <row r="158" spans="2:6" x14ac:dyDescent="0.25">
      <c r="B158" s="104" t="s">
        <v>1236</v>
      </c>
      <c r="C158" s="104" t="s">
        <v>1323</v>
      </c>
      <c r="D158" s="104" t="s">
        <v>1482</v>
      </c>
      <c r="E158" s="119">
        <v>31302</v>
      </c>
      <c r="F158" s="106"/>
    </row>
    <row r="159" spans="2:6" x14ac:dyDescent="0.25">
      <c r="B159" s="104" t="s">
        <v>1236</v>
      </c>
      <c r="C159" s="104" t="s">
        <v>1323</v>
      </c>
      <c r="D159" s="104" t="s">
        <v>1174</v>
      </c>
      <c r="E159" s="119">
        <v>31303</v>
      </c>
      <c r="F159" s="106"/>
    </row>
    <row r="160" spans="2:6" x14ac:dyDescent="0.25">
      <c r="B160" s="104" t="s">
        <v>1236</v>
      </c>
      <c r="C160" s="104" t="s">
        <v>1375</v>
      </c>
      <c r="D160" s="104" t="s">
        <v>1375</v>
      </c>
      <c r="E160" s="119">
        <v>31401</v>
      </c>
      <c r="F160" s="106"/>
    </row>
    <row r="161" spans="2:6" x14ac:dyDescent="0.25">
      <c r="B161" s="104" t="s">
        <v>1236</v>
      </c>
      <c r="C161" s="104" t="s">
        <v>1375</v>
      </c>
      <c r="D161" s="104" t="s">
        <v>1489</v>
      </c>
      <c r="E161" s="119">
        <v>31402</v>
      </c>
      <c r="F161" s="106"/>
    </row>
    <row r="162" spans="2:6" x14ac:dyDescent="0.25">
      <c r="B162" s="104" t="s">
        <v>1236</v>
      </c>
      <c r="C162" s="104" t="s">
        <v>1375</v>
      </c>
      <c r="D162" s="104" t="s">
        <v>1397</v>
      </c>
      <c r="E162" s="119">
        <v>31403</v>
      </c>
      <c r="F162" s="106"/>
    </row>
    <row r="163" spans="2:6" x14ac:dyDescent="0.25">
      <c r="B163" s="104" t="s">
        <v>1236</v>
      </c>
      <c r="C163" s="104" t="s">
        <v>1375</v>
      </c>
      <c r="D163" s="104" t="s">
        <v>1443</v>
      </c>
      <c r="E163" s="119">
        <v>31404</v>
      </c>
      <c r="F163" s="106"/>
    </row>
    <row r="164" spans="2:6" x14ac:dyDescent="0.25">
      <c r="B164" s="104" t="s">
        <v>1236</v>
      </c>
      <c r="C164" s="104" t="s">
        <v>1375</v>
      </c>
      <c r="D164" s="104" t="s">
        <v>1259</v>
      </c>
      <c r="E164" s="119">
        <v>31405</v>
      </c>
      <c r="F164" s="106"/>
    </row>
    <row r="165" spans="2:6" x14ac:dyDescent="0.25">
      <c r="B165" s="104" t="s">
        <v>1236</v>
      </c>
      <c r="C165" s="104" t="s">
        <v>1196</v>
      </c>
      <c r="D165" s="104" t="s">
        <v>1196</v>
      </c>
      <c r="E165" s="119">
        <v>31501</v>
      </c>
      <c r="F165" s="106"/>
    </row>
    <row r="166" spans="2:6" x14ac:dyDescent="0.25">
      <c r="B166" s="104" t="s">
        <v>1236</v>
      </c>
      <c r="C166" s="104" t="s">
        <v>1459</v>
      </c>
      <c r="D166" s="104" t="s">
        <v>1459</v>
      </c>
      <c r="E166" s="119">
        <v>31601</v>
      </c>
      <c r="F166" s="106"/>
    </row>
    <row r="167" spans="2:6" x14ac:dyDescent="0.25">
      <c r="B167" s="104" t="s">
        <v>1236</v>
      </c>
      <c r="C167" s="104" t="s">
        <v>1459</v>
      </c>
      <c r="D167" s="104" t="s">
        <v>1436</v>
      </c>
      <c r="E167" s="119">
        <v>31602</v>
      </c>
      <c r="F167" s="106"/>
    </row>
    <row r="168" spans="2:6" x14ac:dyDescent="0.25">
      <c r="B168" s="104" t="s">
        <v>1337</v>
      </c>
      <c r="C168" s="104" t="s">
        <v>1688</v>
      </c>
      <c r="D168" s="104" t="s">
        <v>1337</v>
      </c>
      <c r="E168" s="119">
        <v>40101</v>
      </c>
      <c r="F168" s="106"/>
    </row>
    <row r="169" spans="2:6" x14ac:dyDescent="0.25">
      <c r="B169" s="104" t="s">
        <v>1337</v>
      </c>
      <c r="C169" s="104" t="s">
        <v>1688</v>
      </c>
      <c r="D169" s="104" t="s">
        <v>1211</v>
      </c>
      <c r="E169" s="119">
        <v>40102</v>
      </c>
      <c r="F169" s="106"/>
    </row>
    <row r="170" spans="2:6" x14ac:dyDescent="0.25">
      <c r="B170" s="104" t="s">
        <v>1337</v>
      </c>
      <c r="C170" s="104" t="s">
        <v>1688</v>
      </c>
      <c r="D170" s="104" t="s">
        <v>1266</v>
      </c>
      <c r="E170" s="119">
        <v>40103</v>
      </c>
      <c r="F170" s="106"/>
    </row>
    <row r="171" spans="2:6" x14ac:dyDescent="0.25">
      <c r="B171" s="104" t="s">
        <v>1337</v>
      </c>
      <c r="C171" s="104" t="s">
        <v>1688</v>
      </c>
      <c r="D171" s="118" t="s">
        <v>1346</v>
      </c>
      <c r="E171" s="119">
        <v>40104</v>
      </c>
      <c r="F171" s="124"/>
    </row>
    <row r="172" spans="2:6" x14ac:dyDescent="0.25">
      <c r="B172" s="104" t="s">
        <v>1337</v>
      </c>
      <c r="C172" s="104" t="s">
        <v>1695</v>
      </c>
      <c r="D172" s="104" t="s">
        <v>1219</v>
      </c>
      <c r="E172" s="119">
        <v>40201</v>
      </c>
      <c r="F172" s="106"/>
    </row>
    <row r="173" spans="2:6" x14ac:dyDescent="0.25">
      <c r="B173" s="104" t="s">
        <v>1337</v>
      </c>
      <c r="C173" s="104" t="s">
        <v>1695</v>
      </c>
      <c r="D173" s="104" t="s">
        <v>1377</v>
      </c>
      <c r="E173" s="119">
        <v>40202</v>
      </c>
      <c r="F173" s="106"/>
    </row>
    <row r="174" spans="2:6" x14ac:dyDescent="0.25">
      <c r="B174" s="104" t="s">
        <v>1337</v>
      </c>
      <c r="C174" s="104" t="s">
        <v>1213</v>
      </c>
      <c r="D174" s="104" t="s">
        <v>1254</v>
      </c>
      <c r="E174" s="119">
        <v>40301</v>
      </c>
      <c r="F174" s="106"/>
    </row>
    <row r="175" spans="2:6" x14ac:dyDescent="0.25">
      <c r="B175" s="104" t="s">
        <v>1337</v>
      </c>
      <c r="C175" s="104" t="s">
        <v>1213</v>
      </c>
      <c r="D175" s="104" t="s">
        <v>1227</v>
      </c>
      <c r="E175" s="119">
        <v>40302</v>
      </c>
      <c r="F175" s="106"/>
    </row>
    <row r="176" spans="2:6" x14ac:dyDescent="0.25">
      <c r="B176" s="104" t="s">
        <v>1337</v>
      </c>
      <c r="C176" s="104" t="s">
        <v>1696</v>
      </c>
      <c r="D176" s="118" t="s">
        <v>1262</v>
      </c>
      <c r="E176" s="119">
        <v>40401</v>
      </c>
      <c r="F176" s="124"/>
    </row>
    <row r="177" spans="2:6" x14ac:dyDescent="0.25">
      <c r="B177" s="104" t="s">
        <v>1337</v>
      </c>
      <c r="C177" s="104" t="s">
        <v>1696</v>
      </c>
      <c r="D177" s="104" t="s">
        <v>1472</v>
      </c>
      <c r="E177" s="119">
        <v>40402</v>
      </c>
      <c r="F177" s="106"/>
    </row>
    <row r="178" spans="2:6" x14ac:dyDescent="0.25">
      <c r="B178" s="104" t="s">
        <v>1337</v>
      </c>
      <c r="C178" s="104" t="s">
        <v>1697</v>
      </c>
      <c r="D178" s="104" t="s">
        <v>1288</v>
      </c>
      <c r="E178" s="119">
        <v>40501</v>
      </c>
      <c r="F178" s="106"/>
    </row>
    <row r="179" spans="2:6" x14ac:dyDescent="0.25">
      <c r="B179" s="104" t="s">
        <v>1337</v>
      </c>
      <c r="C179" s="104" t="s">
        <v>1697</v>
      </c>
      <c r="D179" s="104" t="s">
        <v>1273</v>
      </c>
      <c r="E179" s="119">
        <v>40502</v>
      </c>
      <c r="F179" s="106"/>
    </row>
    <row r="180" spans="2:6" x14ac:dyDescent="0.25">
      <c r="B180" s="104" t="s">
        <v>1337</v>
      </c>
      <c r="C180" s="104" t="s">
        <v>1697</v>
      </c>
      <c r="D180" s="118" t="s">
        <v>1257</v>
      </c>
      <c r="E180" s="119">
        <v>40503</v>
      </c>
      <c r="F180" s="124"/>
    </row>
    <row r="181" spans="2:6" x14ac:dyDescent="0.25">
      <c r="B181" s="104" t="s">
        <v>1337</v>
      </c>
      <c r="C181" s="104" t="s">
        <v>1697</v>
      </c>
      <c r="D181" s="104" t="s">
        <v>1507</v>
      </c>
      <c r="E181" s="119">
        <v>40504</v>
      </c>
      <c r="F181" s="106"/>
    </row>
    <row r="182" spans="2:6" x14ac:dyDescent="0.25">
      <c r="B182" s="104" t="s">
        <v>1337</v>
      </c>
      <c r="C182" s="104" t="s">
        <v>1697</v>
      </c>
      <c r="D182" s="104" t="s">
        <v>1275</v>
      </c>
      <c r="E182" s="119">
        <v>40505</v>
      </c>
      <c r="F182" s="106"/>
    </row>
    <row r="183" spans="2:6" x14ac:dyDescent="0.25">
      <c r="B183" s="104" t="s">
        <v>1337</v>
      </c>
      <c r="C183" s="104" t="s">
        <v>1354</v>
      </c>
      <c r="D183" s="104" t="s">
        <v>1354</v>
      </c>
      <c r="E183" s="119">
        <v>40601</v>
      </c>
      <c r="F183" s="106"/>
    </row>
    <row r="184" spans="2:6" x14ac:dyDescent="0.25">
      <c r="B184" s="104" t="s">
        <v>1337</v>
      </c>
      <c r="C184" s="104" t="s">
        <v>1354</v>
      </c>
      <c r="D184" s="104" t="s">
        <v>1349</v>
      </c>
      <c r="E184" s="119">
        <v>40602</v>
      </c>
      <c r="F184" s="106"/>
    </row>
    <row r="185" spans="2:6" x14ac:dyDescent="0.25">
      <c r="B185" s="104" t="s">
        <v>1337</v>
      </c>
      <c r="C185" s="104" t="s">
        <v>1354</v>
      </c>
      <c r="D185" s="104" t="s">
        <v>1177</v>
      </c>
      <c r="E185" s="119">
        <v>40603</v>
      </c>
      <c r="F185" s="106"/>
    </row>
    <row r="186" spans="2:6" x14ac:dyDescent="0.25">
      <c r="B186" s="104" t="s">
        <v>1337</v>
      </c>
      <c r="C186" s="104" t="s">
        <v>1698</v>
      </c>
      <c r="D186" s="104" t="s">
        <v>1289</v>
      </c>
      <c r="E186" s="119">
        <v>40701</v>
      </c>
      <c r="F186" s="106"/>
    </row>
    <row r="187" spans="2:6" x14ac:dyDescent="0.25">
      <c r="B187" s="104" t="s">
        <v>1337</v>
      </c>
      <c r="C187" s="104" t="s">
        <v>1698</v>
      </c>
      <c r="D187" s="104" t="s">
        <v>1315</v>
      </c>
      <c r="E187" s="119">
        <v>40702</v>
      </c>
      <c r="F187" s="106"/>
    </row>
    <row r="188" spans="2:6" x14ac:dyDescent="0.25">
      <c r="B188" s="104" t="s">
        <v>1337</v>
      </c>
      <c r="C188" s="104" t="s">
        <v>1699</v>
      </c>
      <c r="D188" s="118" t="s">
        <v>1390</v>
      </c>
      <c r="E188" s="119">
        <v>40801</v>
      </c>
      <c r="F188" s="124"/>
    </row>
    <row r="189" spans="2:6" x14ac:dyDescent="0.25">
      <c r="B189" s="104" t="s">
        <v>1337</v>
      </c>
      <c r="C189" s="104" t="s">
        <v>1699</v>
      </c>
      <c r="D189" s="104" t="s">
        <v>1343</v>
      </c>
      <c r="E189" s="119">
        <v>40802</v>
      </c>
      <c r="F189" s="106"/>
    </row>
    <row r="190" spans="2:6" x14ac:dyDescent="0.25">
      <c r="B190" s="104" t="s">
        <v>1337</v>
      </c>
      <c r="C190" s="104" t="s">
        <v>1386</v>
      </c>
      <c r="D190" s="104" t="s">
        <v>1386</v>
      </c>
      <c r="E190" s="119">
        <v>40901</v>
      </c>
      <c r="F190" s="106"/>
    </row>
    <row r="191" spans="2:6" x14ac:dyDescent="0.25">
      <c r="B191" s="104" t="s">
        <v>1337</v>
      </c>
      <c r="C191" s="104" t="s">
        <v>1386</v>
      </c>
      <c r="D191" s="104" t="s">
        <v>1237</v>
      </c>
      <c r="E191" s="119">
        <v>40902</v>
      </c>
      <c r="F191" s="106"/>
    </row>
    <row r="192" spans="2:6" x14ac:dyDescent="0.25">
      <c r="B192" s="104" t="s">
        <v>1337</v>
      </c>
      <c r="C192" s="104" t="s">
        <v>1386</v>
      </c>
      <c r="D192" s="104" t="s">
        <v>1226</v>
      </c>
      <c r="E192" s="119">
        <v>40903</v>
      </c>
      <c r="F192" s="106"/>
    </row>
    <row r="193" spans="2:6" x14ac:dyDescent="0.25">
      <c r="B193" s="104" t="s">
        <v>1337</v>
      </c>
      <c r="C193" s="104" t="s">
        <v>1700</v>
      </c>
      <c r="D193" s="104" t="s">
        <v>1464</v>
      </c>
      <c r="E193" s="119">
        <v>41001</v>
      </c>
      <c r="F193" s="106"/>
    </row>
    <row r="194" spans="2:6" x14ac:dyDescent="0.25">
      <c r="B194" s="104" t="s">
        <v>1337</v>
      </c>
      <c r="C194" s="104" t="s">
        <v>1701</v>
      </c>
      <c r="D194" s="104" t="s">
        <v>1276</v>
      </c>
      <c r="E194" s="119">
        <v>41101</v>
      </c>
      <c r="F194" s="106"/>
    </row>
    <row r="195" spans="2:6" x14ac:dyDescent="0.25">
      <c r="B195" s="104" t="s">
        <v>1337</v>
      </c>
      <c r="C195" s="104" t="s">
        <v>1702</v>
      </c>
      <c r="D195" s="118" t="s">
        <v>1429</v>
      </c>
      <c r="E195" s="119">
        <v>41201</v>
      </c>
      <c r="F195" s="124"/>
    </row>
    <row r="196" spans="2:6" x14ac:dyDescent="0.25">
      <c r="B196" s="104" t="s">
        <v>1337</v>
      </c>
      <c r="C196" s="104" t="s">
        <v>1702</v>
      </c>
      <c r="D196" s="104" t="s">
        <v>1192</v>
      </c>
      <c r="E196" s="119">
        <v>41202</v>
      </c>
      <c r="F196" s="106"/>
    </row>
    <row r="197" spans="2:6" x14ac:dyDescent="0.25">
      <c r="B197" s="104" t="s">
        <v>1337</v>
      </c>
      <c r="C197" s="104" t="s">
        <v>1420</v>
      </c>
      <c r="D197" s="104" t="s">
        <v>1420</v>
      </c>
      <c r="E197" s="119">
        <v>41301</v>
      </c>
      <c r="F197" s="106"/>
    </row>
    <row r="198" spans="2:6" x14ac:dyDescent="0.25">
      <c r="B198" s="104" t="s">
        <v>1337</v>
      </c>
      <c r="C198" s="104" t="s">
        <v>1703</v>
      </c>
      <c r="D198" s="104" t="s">
        <v>1290</v>
      </c>
      <c r="E198" s="119">
        <v>41401</v>
      </c>
      <c r="F198" s="106"/>
    </row>
    <row r="199" spans="2:6" x14ac:dyDescent="0.25">
      <c r="B199" s="104" t="s">
        <v>1337</v>
      </c>
      <c r="C199" s="104" t="s">
        <v>1704</v>
      </c>
      <c r="D199" s="104" t="s">
        <v>1307</v>
      </c>
      <c r="E199" s="119">
        <v>41501</v>
      </c>
      <c r="F199" s="106"/>
    </row>
    <row r="200" spans="2:6" x14ac:dyDescent="0.25">
      <c r="B200" s="104" t="s">
        <v>1337</v>
      </c>
      <c r="C200" s="104" t="s">
        <v>1704</v>
      </c>
      <c r="D200" s="104" t="s">
        <v>1462</v>
      </c>
      <c r="E200" s="119">
        <v>41502</v>
      </c>
      <c r="F200" s="106"/>
    </row>
    <row r="201" spans="2:6" x14ac:dyDescent="0.25">
      <c r="B201" s="104" t="s">
        <v>1337</v>
      </c>
      <c r="C201" s="104" t="s">
        <v>1704</v>
      </c>
      <c r="D201" s="104" t="s">
        <v>1213</v>
      </c>
      <c r="E201" s="119">
        <v>41503</v>
      </c>
      <c r="F201" s="106"/>
    </row>
    <row r="202" spans="2:6" x14ac:dyDescent="0.25">
      <c r="B202" s="104" t="s">
        <v>1337</v>
      </c>
      <c r="C202" s="104" t="s">
        <v>1705</v>
      </c>
      <c r="D202" s="104" t="s">
        <v>1293</v>
      </c>
      <c r="E202" s="119">
        <v>41601</v>
      </c>
      <c r="F202" s="106"/>
    </row>
    <row r="203" spans="2:6" x14ac:dyDescent="0.25">
      <c r="B203" s="104" t="s">
        <v>1361</v>
      </c>
      <c r="C203" s="104" t="s">
        <v>1706</v>
      </c>
      <c r="D203" s="104" t="s">
        <v>1361</v>
      </c>
      <c r="E203" s="119">
        <v>50101</v>
      </c>
      <c r="F203" s="106"/>
    </row>
    <row r="204" spans="2:6" x14ac:dyDescent="0.25">
      <c r="B204" s="104" t="s">
        <v>1361</v>
      </c>
      <c r="C204" s="104" t="s">
        <v>1706</v>
      </c>
      <c r="D204" s="104" t="s">
        <v>1456</v>
      </c>
      <c r="E204" s="119">
        <v>50102</v>
      </c>
      <c r="F204" s="106"/>
    </row>
    <row r="205" spans="2:6" x14ac:dyDescent="0.25">
      <c r="B205" s="104" t="s">
        <v>1361</v>
      </c>
      <c r="C205" s="104" t="s">
        <v>1706</v>
      </c>
      <c r="D205" s="104" t="s">
        <v>1504</v>
      </c>
      <c r="E205" s="119">
        <v>50103</v>
      </c>
      <c r="F205" s="106"/>
    </row>
    <row r="206" spans="2:6" x14ac:dyDescent="0.25">
      <c r="B206" s="104" t="s">
        <v>1361</v>
      </c>
      <c r="C206" s="104" t="s">
        <v>1706</v>
      </c>
      <c r="D206" s="104" t="s">
        <v>1476</v>
      </c>
      <c r="E206" s="119">
        <v>50104</v>
      </c>
      <c r="F206" s="106"/>
    </row>
    <row r="207" spans="2:6" x14ac:dyDescent="0.25">
      <c r="B207" s="104" t="s">
        <v>1361</v>
      </c>
      <c r="C207" s="104" t="s">
        <v>1707</v>
      </c>
      <c r="D207" s="104" t="s">
        <v>1474</v>
      </c>
      <c r="E207" s="119">
        <v>50201</v>
      </c>
      <c r="F207" s="106"/>
    </row>
    <row r="208" spans="2:6" x14ac:dyDescent="0.25">
      <c r="B208" s="104" t="s">
        <v>1361</v>
      </c>
      <c r="C208" s="104" t="s">
        <v>1707</v>
      </c>
      <c r="D208" s="104" t="s">
        <v>1224</v>
      </c>
      <c r="E208" s="119">
        <v>50202</v>
      </c>
      <c r="F208" s="106"/>
    </row>
    <row r="209" spans="2:6" x14ac:dyDescent="0.25">
      <c r="B209" s="104" t="s">
        <v>1361</v>
      </c>
      <c r="C209" s="104" t="s">
        <v>1707</v>
      </c>
      <c r="D209" s="104" t="s">
        <v>1311</v>
      </c>
      <c r="E209" s="105">
        <v>50203</v>
      </c>
      <c r="F209" s="106"/>
    </row>
    <row r="210" spans="2:6" x14ac:dyDescent="0.25">
      <c r="B210" s="104" t="s">
        <v>1361</v>
      </c>
      <c r="C210" s="104" t="s">
        <v>1707</v>
      </c>
      <c r="D210" s="104" t="s">
        <v>1231</v>
      </c>
      <c r="E210" s="105">
        <v>50204</v>
      </c>
      <c r="F210" s="106"/>
    </row>
    <row r="211" spans="2:6" x14ac:dyDescent="0.25">
      <c r="B211" s="104" t="s">
        <v>1361</v>
      </c>
      <c r="C211" s="104" t="s">
        <v>1708</v>
      </c>
      <c r="D211" s="104" t="s">
        <v>1195</v>
      </c>
      <c r="E211" s="119">
        <v>50301</v>
      </c>
      <c r="F211" s="106"/>
    </row>
    <row r="212" spans="2:6" x14ac:dyDescent="0.25">
      <c r="B212" s="104" t="s">
        <v>1361</v>
      </c>
      <c r="C212" s="104" t="s">
        <v>1708</v>
      </c>
      <c r="D212" s="104" t="s">
        <v>1220</v>
      </c>
      <c r="E212" s="105">
        <v>50302</v>
      </c>
      <c r="F212" s="106"/>
    </row>
    <row r="213" spans="2:6" x14ac:dyDescent="0.25">
      <c r="B213" s="104" t="s">
        <v>1361</v>
      </c>
      <c r="C213" s="104" t="s">
        <v>1708</v>
      </c>
      <c r="D213" s="104" t="s">
        <v>1445</v>
      </c>
      <c r="E213" s="119">
        <v>50303</v>
      </c>
      <c r="F213" s="106"/>
    </row>
    <row r="214" spans="2:6" x14ac:dyDescent="0.25">
      <c r="B214" s="104" t="s">
        <v>1361</v>
      </c>
      <c r="C214" s="104" t="s">
        <v>1224</v>
      </c>
      <c r="D214" s="104" t="s">
        <v>1243</v>
      </c>
      <c r="E214" s="119">
        <v>50401</v>
      </c>
      <c r="F214" s="106"/>
    </row>
    <row r="215" spans="2:6" x14ac:dyDescent="0.25">
      <c r="B215" s="104" t="s">
        <v>1361</v>
      </c>
      <c r="C215" s="104" t="s">
        <v>1224</v>
      </c>
      <c r="D215" s="104" t="s">
        <v>1381</v>
      </c>
      <c r="E215" s="119">
        <v>50402</v>
      </c>
      <c r="F215" s="106"/>
    </row>
    <row r="216" spans="2:6" x14ac:dyDescent="0.25">
      <c r="B216" s="104" t="s">
        <v>1361</v>
      </c>
      <c r="C216" s="104" t="s">
        <v>1224</v>
      </c>
      <c r="D216" s="104" t="s">
        <v>1351</v>
      </c>
      <c r="E216" s="119">
        <v>50403</v>
      </c>
      <c r="F216" s="106"/>
    </row>
    <row r="217" spans="2:6" x14ac:dyDescent="0.25">
      <c r="B217" s="104" t="s">
        <v>1361</v>
      </c>
      <c r="C217" s="104" t="s">
        <v>1224</v>
      </c>
      <c r="D217" s="104" t="s">
        <v>1334</v>
      </c>
      <c r="E217" s="119">
        <v>50404</v>
      </c>
      <c r="F217" s="106"/>
    </row>
    <row r="218" spans="2:6" x14ac:dyDescent="0.25">
      <c r="B218" s="104" t="s">
        <v>1361</v>
      </c>
      <c r="C218" s="104" t="s">
        <v>1709</v>
      </c>
      <c r="D218" s="118" t="s">
        <v>1416</v>
      </c>
      <c r="E218" s="119">
        <v>50501</v>
      </c>
      <c r="F218" s="124"/>
    </row>
    <row r="219" spans="2:6" x14ac:dyDescent="0.25">
      <c r="B219" s="104" t="s">
        <v>1361</v>
      </c>
      <c r="C219" s="104" t="s">
        <v>1709</v>
      </c>
      <c r="D219" s="104" t="s">
        <v>1467</v>
      </c>
      <c r="E219" s="119">
        <v>50502</v>
      </c>
      <c r="F219" s="106"/>
    </row>
    <row r="220" spans="2:6" x14ac:dyDescent="0.25">
      <c r="B220" s="104" t="s">
        <v>1361</v>
      </c>
      <c r="C220" s="104" t="s">
        <v>1710</v>
      </c>
      <c r="D220" s="104" t="s">
        <v>1255</v>
      </c>
      <c r="E220" s="119">
        <v>50601</v>
      </c>
      <c r="F220" s="106"/>
    </row>
    <row r="221" spans="2:6" x14ac:dyDescent="0.25">
      <c r="B221" s="104" t="s">
        <v>1361</v>
      </c>
      <c r="C221" s="104" t="s">
        <v>1710</v>
      </c>
      <c r="D221" s="104" t="s">
        <v>1496</v>
      </c>
      <c r="E221" s="119">
        <v>50602</v>
      </c>
      <c r="F221" s="106"/>
    </row>
    <row r="222" spans="2:6" x14ac:dyDescent="0.25">
      <c r="B222" s="104" t="s">
        <v>1361</v>
      </c>
      <c r="C222" s="104" t="s">
        <v>1711</v>
      </c>
      <c r="D222" s="104" t="s">
        <v>1486</v>
      </c>
      <c r="E222" s="119">
        <v>50701</v>
      </c>
      <c r="F222" s="106"/>
    </row>
    <row r="223" spans="2:6" x14ac:dyDescent="0.25">
      <c r="B223" s="104" t="s">
        <v>1361</v>
      </c>
      <c r="C223" s="104" t="s">
        <v>1711</v>
      </c>
      <c r="D223" s="104" t="s">
        <v>1215</v>
      </c>
      <c r="E223" s="119">
        <v>50702</v>
      </c>
      <c r="F223" s="106"/>
    </row>
    <row r="224" spans="2:6" x14ac:dyDescent="0.25">
      <c r="B224" s="104" t="s">
        <v>1361</v>
      </c>
      <c r="C224" s="104" t="s">
        <v>1712</v>
      </c>
      <c r="D224" s="104" t="s">
        <v>1471</v>
      </c>
      <c r="E224" s="119">
        <v>50801</v>
      </c>
      <c r="F224" s="106"/>
    </row>
    <row r="225" spans="2:6" x14ac:dyDescent="0.25">
      <c r="B225" s="104" t="s">
        <v>1361</v>
      </c>
      <c r="C225" s="104" t="s">
        <v>1712</v>
      </c>
      <c r="D225" s="104" t="s">
        <v>1185</v>
      </c>
      <c r="E225" s="119">
        <v>50802</v>
      </c>
      <c r="F225" s="106"/>
    </row>
    <row r="226" spans="2:6" x14ac:dyDescent="0.25">
      <c r="B226" s="104" t="s">
        <v>1361</v>
      </c>
      <c r="C226" s="104" t="s">
        <v>1713</v>
      </c>
      <c r="D226" s="104" t="s">
        <v>1239</v>
      </c>
      <c r="E226" s="119">
        <v>50901</v>
      </c>
      <c r="F226" s="106"/>
    </row>
    <row r="227" spans="2:6" x14ac:dyDescent="0.25">
      <c r="B227" s="104" t="s">
        <v>1361</v>
      </c>
      <c r="C227" s="104" t="s">
        <v>1713</v>
      </c>
      <c r="D227" s="118" t="s">
        <v>1418</v>
      </c>
      <c r="E227" s="119">
        <v>50902</v>
      </c>
      <c r="F227" s="124"/>
    </row>
    <row r="228" spans="2:6" x14ac:dyDescent="0.25">
      <c r="B228" s="104" t="s">
        <v>1361</v>
      </c>
      <c r="C228" s="104" t="s">
        <v>1714</v>
      </c>
      <c r="D228" s="104" t="s">
        <v>1413</v>
      </c>
      <c r="E228" s="119">
        <v>51001</v>
      </c>
      <c r="F228" s="106"/>
    </row>
    <row r="229" spans="2:6" x14ac:dyDescent="0.25">
      <c r="B229" s="104" t="s">
        <v>1361</v>
      </c>
      <c r="C229" s="104" t="s">
        <v>1714</v>
      </c>
      <c r="D229" s="104" t="s">
        <v>1325</v>
      </c>
      <c r="E229" s="119">
        <v>51002</v>
      </c>
      <c r="F229" s="106"/>
    </row>
    <row r="230" spans="2:6" x14ac:dyDescent="0.25">
      <c r="B230" s="104" t="s">
        <v>1361</v>
      </c>
      <c r="C230" s="104" t="s">
        <v>1714</v>
      </c>
      <c r="D230" s="104" t="s">
        <v>1395</v>
      </c>
      <c r="E230" s="119">
        <v>51003</v>
      </c>
      <c r="F230" s="106"/>
    </row>
    <row r="231" spans="2:6" x14ac:dyDescent="0.25">
      <c r="B231" s="104" t="s">
        <v>1361</v>
      </c>
      <c r="C231" s="104" t="s">
        <v>1715</v>
      </c>
      <c r="D231" s="104" t="s">
        <v>1374</v>
      </c>
      <c r="E231" s="119">
        <v>51101</v>
      </c>
      <c r="F231" s="106"/>
    </row>
    <row r="232" spans="2:6" x14ac:dyDescent="0.25">
      <c r="B232" s="104" t="s">
        <v>1361</v>
      </c>
      <c r="C232" s="104" t="s">
        <v>1715</v>
      </c>
      <c r="D232" s="104" t="s">
        <v>1202</v>
      </c>
      <c r="E232" s="119">
        <v>51102</v>
      </c>
      <c r="F232" s="106"/>
    </row>
    <row r="233" spans="2:6" x14ac:dyDescent="0.25">
      <c r="B233" s="104" t="s">
        <v>1361</v>
      </c>
      <c r="C233" s="104" t="s">
        <v>1715</v>
      </c>
      <c r="D233" s="104" t="s">
        <v>1232</v>
      </c>
      <c r="E233" s="119">
        <v>51103</v>
      </c>
      <c r="F233" s="106"/>
    </row>
    <row r="234" spans="2:6" x14ac:dyDescent="0.25">
      <c r="B234" s="104" t="s">
        <v>1361</v>
      </c>
      <c r="C234" s="104" t="s">
        <v>1716</v>
      </c>
      <c r="D234" s="104" t="s">
        <v>1478</v>
      </c>
      <c r="E234" s="119">
        <v>51201</v>
      </c>
      <c r="F234" s="106"/>
    </row>
    <row r="235" spans="2:6" x14ac:dyDescent="0.25">
      <c r="B235" s="104" t="s">
        <v>1361</v>
      </c>
      <c r="C235" s="104" t="s">
        <v>1716</v>
      </c>
      <c r="D235" s="104" t="s">
        <v>1465</v>
      </c>
      <c r="E235" s="119">
        <v>51202</v>
      </c>
      <c r="F235" s="106"/>
    </row>
    <row r="236" spans="2:6" x14ac:dyDescent="0.25">
      <c r="B236" s="104" t="s">
        <v>1361</v>
      </c>
      <c r="C236" s="104" t="s">
        <v>1716</v>
      </c>
      <c r="D236" s="104" t="s">
        <v>1355</v>
      </c>
      <c r="E236" s="119">
        <v>51203</v>
      </c>
      <c r="F236" s="106"/>
    </row>
    <row r="237" spans="2:6" x14ac:dyDescent="0.25">
      <c r="B237" s="104" t="s">
        <v>1361</v>
      </c>
      <c r="C237" s="104" t="s">
        <v>1717</v>
      </c>
      <c r="D237" s="104" t="s">
        <v>1180</v>
      </c>
      <c r="E237" s="119">
        <v>51301</v>
      </c>
      <c r="F237" s="106"/>
    </row>
    <row r="238" spans="2:6" x14ac:dyDescent="0.25">
      <c r="B238" s="104" t="s">
        <v>1361</v>
      </c>
      <c r="C238" s="104" t="s">
        <v>1717</v>
      </c>
      <c r="D238" s="104" t="s">
        <v>1170</v>
      </c>
      <c r="E238" s="119">
        <v>51302</v>
      </c>
      <c r="F238" s="106"/>
    </row>
    <row r="239" spans="2:6" x14ac:dyDescent="0.25">
      <c r="B239" s="104" t="s">
        <v>1361</v>
      </c>
      <c r="C239" s="104" t="s">
        <v>1718</v>
      </c>
      <c r="D239" s="104" t="s">
        <v>1312</v>
      </c>
      <c r="E239" s="119">
        <v>51401</v>
      </c>
      <c r="F239" s="106"/>
    </row>
    <row r="240" spans="2:6" x14ac:dyDescent="0.25">
      <c r="B240" s="104" t="s">
        <v>1361</v>
      </c>
      <c r="C240" s="104" t="s">
        <v>1718</v>
      </c>
      <c r="D240" s="104" t="s">
        <v>1447</v>
      </c>
      <c r="E240" s="119">
        <v>51402</v>
      </c>
      <c r="F240" s="106"/>
    </row>
    <row r="241" spans="2:6" x14ac:dyDescent="0.25">
      <c r="B241" s="104" t="s">
        <v>1361</v>
      </c>
      <c r="C241" s="104" t="s">
        <v>1719</v>
      </c>
      <c r="D241" s="104" t="s">
        <v>1494</v>
      </c>
      <c r="E241" s="119">
        <v>51501</v>
      </c>
      <c r="F241" s="106"/>
    </row>
    <row r="242" spans="2:6" x14ac:dyDescent="0.25">
      <c r="B242" s="104" t="s">
        <v>1361</v>
      </c>
      <c r="C242" s="104" t="s">
        <v>1720</v>
      </c>
      <c r="D242" s="104" t="s">
        <v>1392</v>
      </c>
      <c r="E242" s="119">
        <v>51601</v>
      </c>
      <c r="F242" s="106"/>
    </row>
    <row r="243" spans="2:6" x14ac:dyDescent="0.25">
      <c r="B243" s="104" t="s">
        <v>1452</v>
      </c>
      <c r="C243" s="104" t="s">
        <v>1688</v>
      </c>
      <c r="D243" s="104" t="s">
        <v>1452</v>
      </c>
      <c r="E243" s="119">
        <v>60101</v>
      </c>
      <c r="F243" s="106"/>
    </row>
    <row r="244" spans="2:6" x14ac:dyDescent="0.25">
      <c r="B244" s="104" t="s">
        <v>1452</v>
      </c>
      <c r="C244" s="104" t="s">
        <v>1721</v>
      </c>
      <c r="D244" s="104" t="s">
        <v>1338</v>
      </c>
      <c r="E244" s="119">
        <v>60201</v>
      </c>
      <c r="F244" s="106"/>
    </row>
    <row r="245" spans="2:6" x14ac:dyDescent="0.25">
      <c r="B245" s="104" t="s">
        <v>1452</v>
      </c>
      <c r="C245" s="104" t="s">
        <v>1721</v>
      </c>
      <c r="D245" s="104" t="s">
        <v>1194</v>
      </c>
      <c r="E245" s="119">
        <v>60202</v>
      </c>
      <c r="F245" s="106"/>
    </row>
    <row r="246" spans="2:6" x14ac:dyDescent="0.25">
      <c r="B246" s="104" t="s">
        <v>1452</v>
      </c>
      <c r="C246" s="104" t="s">
        <v>1722</v>
      </c>
      <c r="D246" s="104" t="s">
        <v>1500</v>
      </c>
      <c r="E246" s="119">
        <v>60301</v>
      </c>
      <c r="F246" s="106"/>
    </row>
    <row r="247" spans="2:6" x14ac:dyDescent="0.25">
      <c r="B247" s="104" t="s">
        <v>1452</v>
      </c>
      <c r="C247" s="104" t="s">
        <v>1722</v>
      </c>
      <c r="D247" s="104" t="s">
        <v>1214</v>
      </c>
      <c r="E247" s="119">
        <v>60302</v>
      </c>
      <c r="F247" s="106"/>
    </row>
    <row r="248" spans="2:6" x14ac:dyDescent="0.25">
      <c r="B248" s="104" t="s">
        <v>1452</v>
      </c>
      <c r="C248" s="104" t="s">
        <v>1722</v>
      </c>
      <c r="D248" s="104" t="s">
        <v>1493</v>
      </c>
      <c r="E248" s="119">
        <v>60303</v>
      </c>
      <c r="F248" s="106"/>
    </row>
    <row r="249" spans="2:6" x14ac:dyDescent="0.25">
      <c r="B249" s="104" t="s">
        <v>1452</v>
      </c>
      <c r="C249" s="104" t="s">
        <v>1723</v>
      </c>
      <c r="D249" s="104" t="s">
        <v>1475</v>
      </c>
      <c r="E249" s="119">
        <v>60401</v>
      </c>
      <c r="F249" s="106"/>
    </row>
    <row r="250" spans="2:6" x14ac:dyDescent="0.25">
      <c r="B250" s="104" t="s">
        <v>1452</v>
      </c>
      <c r="C250" s="104" t="s">
        <v>1723</v>
      </c>
      <c r="D250" s="104" t="s">
        <v>1506</v>
      </c>
      <c r="E250" s="119">
        <v>60402</v>
      </c>
      <c r="F250" s="106"/>
    </row>
    <row r="251" spans="2:6" x14ac:dyDescent="0.25">
      <c r="B251" s="104" t="s">
        <v>1452</v>
      </c>
      <c r="C251" s="104" t="s">
        <v>1724</v>
      </c>
      <c r="D251" s="104" t="s">
        <v>1490</v>
      </c>
      <c r="E251" s="119">
        <v>60501</v>
      </c>
      <c r="F251" s="106"/>
    </row>
    <row r="252" spans="2:6" x14ac:dyDescent="0.25">
      <c r="B252" s="104" t="s">
        <v>1452</v>
      </c>
      <c r="C252" s="104" t="s">
        <v>1724</v>
      </c>
      <c r="D252" s="104" t="s">
        <v>1268</v>
      </c>
      <c r="E252" s="119">
        <v>60502</v>
      </c>
      <c r="F252" s="106"/>
    </row>
    <row r="253" spans="2:6" x14ac:dyDescent="0.25">
      <c r="B253" s="104" t="s">
        <v>1452</v>
      </c>
      <c r="C253" s="104" t="s">
        <v>1725</v>
      </c>
      <c r="D253" s="104" t="s">
        <v>1272</v>
      </c>
      <c r="E253" s="119">
        <v>60601</v>
      </c>
      <c r="F253" s="106"/>
    </row>
    <row r="254" spans="2:6" x14ac:dyDescent="0.25">
      <c r="B254" s="104" t="s">
        <v>1726</v>
      </c>
      <c r="C254" s="104" t="s">
        <v>1727</v>
      </c>
      <c r="D254" s="104" t="s">
        <v>1425</v>
      </c>
      <c r="E254" s="119">
        <v>70101</v>
      </c>
      <c r="F254" s="106"/>
    </row>
    <row r="255" spans="2:6" x14ac:dyDescent="0.25">
      <c r="B255" s="104" t="s">
        <v>1726</v>
      </c>
      <c r="C255" s="104" t="s">
        <v>1727</v>
      </c>
      <c r="D255" s="104" t="s">
        <v>1256</v>
      </c>
      <c r="E255" s="119">
        <v>70102</v>
      </c>
      <c r="F255" s="106"/>
    </row>
    <row r="256" spans="2:6" x14ac:dyDescent="0.25">
      <c r="B256" s="104" t="s">
        <v>1726</v>
      </c>
      <c r="C256" s="104" t="s">
        <v>1727</v>
      </c>
      <c r="D256" s="104" t="s">
        <v>1357</v>
      </c>
      <c r="E256" s="119">
        <v>70103</v>
      </c>
      <c r="F256" s="106"/>
    </row>
    <row r="257" spans="2:6" x14ac:dyDescent="0.25">
      <c r="B257" s="104" t="s">
        <v>1726</v>
      </c>
      <c r="C257" s="104" t="s">
        <v>1727</v>
      </c>
      <c r="D257" s="104" t="s">
        <v>1305</v>
      </c>
      <c r="E257" s="119">
        <v>70104</v>
      </c>
      <c r="F257" s="106"/>
    </row>
    <row r="258" spans="2:6" x14ac:dyDescent="0.25">
      <c r="B258" s="104" t="s">
        <v>1726</v>
      </c>
      <c r="C258" s="104" t="s">
        <v>1727</v>
      </c>
      <c r="D258" s="104" t="s">
        <v>1269</v>
      </c>
      <c r="E258" s="119">
        <v>70105</v>
      </c>
      <c r="F258" s="106"/>
    </row>
    <row r="259" spans="2:6" x14ac:dyDescent="0.25">
      <c r="B259" s="104" t="s">
        <v>1726</v>
      </c>
      <c r="C259" s="104" t="s">
        <v>1498</v>
      </c>
      <c r="D259" s="104" t="s">
        <v>1498</v>
      </c>
      <c r="E259" s="119">
        <v>70201</v>
      </c>
      <c r="F259" s="106"/>
    </row>
    <row r="260" spans="2:6" x14ac:dyDescent="0.25">
      <c r="B260" s="104" t="s">
        <v>1726</v>
      </c>
      <c r="C260" s="104" t="s">
        <v>1498</v>
      </c>
      <c r="D260" s="104" t="s">
        <v>1335</v>
      </c>
      <c r="E260" s="119">
        <v>70202</v>
      </c>
      <c r="F260" s="106"/>
    </row>
    <row r="261" spans="2:6" x14ac:dyDescent="0.25">
      <c r="B261" s="104" t="s">
        <v>1726</v>
      </c>
      <c r="C261" s="104" t="s">
        <v>1728</v>
      </c>
      <c r="D261" s="104" t="s">
        <v>1402</v>
      </c>
      <c r="E261" s="119">
        <v>70301</v>
      </c>
      <c r="F261" s="106"/>
    </row>
    <row r="262" spans="2:6" x14ac:dyDescent="0.25">
      <c r="B262" s="104" t="s">
        <v>1726</v>
      </c>
      <c r="C262" s="104" t="s">
        <v>1728</v>
      </c>
      <c r="D262" s="104" t="s">
        <v>1412</v>
      </c>
      <c r="E262" s="119">
        <v>70302</v>
      </c>
      <c r="F262" s="106"/>
    </row>
    <row r="263" spans="2:6" x14ac:dyDescent="0.25">
      <c r="B263" s="104" t="s">
        <v>1726</v>
      </c>
      <c r="C263" s="104" t="s">
        <v>1728</v>
      </c>
      <c r="D263" s="104" t="s">
        <v>1421</v>
      </c>
      <c r="E263" s="119">
        <v>70303</v>
      </c>
      <c r="F263" s="106"/>
    </row>
    <row r="264" spans="2:6" x14ac:dyDescent="0.25">
      <c r="B264" s="104" t="s">
        <v>1726</v>
      </c>
      <c r="C264" s="104" t="s">
        <v>1729</v>
      </c>
      <c r="D264" s="104" t="s">
        <v>1199</v>
      </c>
      <c r="E264" s="119">
        <v>70401</v>
      </c>
      <c r="F264" s="106"/>
    </row>
    <row r="265" spans="2:6" x14ac:dyDescent="0.25">
      <c r="B265" s="104" t="s">
        <v>1726</v>
      </c>
      <c r="C265" s="104" t="s">
        <v>1729</v>
      </c>
      <c r="D265" s="104" t="s">
        <v>1400</v>
      </c>
      <c r="E265" s="119">
        <v>70402</v>
      </c>
      <c r="F265" s="106"/>
    </row>
    <row r="266" spans="2:6" x14ac:dyDescent="0.25">
      <c r="B266" s="104" t="s">
        <v>1726</v>
      </c>
      <c r="C266" s="104" t="s">
        <v>1729</v>
      </c>
      <c r="D266" s="104" t="s">
        <v>1503</v>
      </c>
      <c r="E266" s="119">
        <v>70403</v>
      </c>
      <c r="F266" s="106"/>
    </row>
    <row r="267" spans="2:6" x14ac:dyDescent="0.25">
      <c r="B267" s="104" t="s">
        <v>1726</v>
      </c>
      <c r="C267" s="104" t="s">
        <v>1729</v>
      </c>
      <c r="D267" s="104" t="s">
        <v>1407</v>
      </c>
      <c r="E267" s="119">
        <v>70404</v>
      </c>
      <c r="F267" s="106"/>
    </row>
    <row r="268" spans="2:6" x14ac:dyDescent="0.25">
      <c r="B268" s="104" t="s">
        <v>1726</v>
      </c>
      <c r="C268" s="104" t="s">
        <v>1730</v>
      </c>
      <c r="D268" s="104" t="s">
        <v>1406</v>
      </c>
      <c r="E268" s="119">
        <v>70501</v>
      </c>
      <c r="F268" s="106"/>
    </row>
    <row r="269" spans="2:6" x14ac:dyDescent="0.25">
      <c r="B269" s="104" t="s">
        <v>1726</v>
      </c>
      <c r="C269" s="104" t="s">
        <v>1730</v>
      </c>
      <c r="D269" s="104" t="s">
        <v>1340</v>
      </c>
      <c r="E269" s="119">
        <v>70502</v>
      </c>
      <c r="F269" s="106"/>
    </row>
    <row r="270" spans="2:6" x14ac:dyDescent="0.25">
      <c r="B270" s="104" t="s">
        <v>1726</v>
      </c>
      <c r="C270" s="104" t="s">
        <v>1730</v>
      </c>
      <c r="D270" s="104" t="s">
        <v>1384</v>
      </c>
      <c r="E270" s="119">
        <v>70503</v>
      </c>
      <c r="F270" s="106"/>
    </row>
    <row r="271" spans="2:6" x14ac:dyDescent="0.25">
      <c r="B271" s="104" t="s">
        <v>1726</v>
      </c>
      <c r="C271" s="104" t="s">
        <v>1731</v>
      </c>
      <c r="D271" s="104" t="s">
        <v>1358</v>
      </c>
      <c r="E271" s="119">
        <v>70601</v>
      </c>
      <c r="F271" s="106"/>
    </row>
    <row r="272" spans="2:6" x14ac:dyDescent="0.25">
      <c r="B272" s="104" t="s">
        <v>1726</v>
      </c>
      <c r="C272" s="104" t="s">
        <v>1731</v>
      </c>
      <c r="D272" s="104" t="s">
        <v>1428</v>
      </c>
      <c r="E272" s="119">
        <v>70602</v>
      </c>
      <c r="F272" s="106"/>
    </row>
    <row r="273" spans="2:6" x14ac:dyDescent="0.25">
      <c r="B273" s="104" t="s">
        <v>1726</v>
      </c>
      <c r="C273" s="104" t="s">
        <v>1731</v>
      </c>
      <c r="D273" s="104" t="s">
        <v>1242</v>
      </c>
      <c r="E273" s="119">
        <v>70603</v>
      </c>
      <c r="F273" s="106"/>
    </row>
    <row r="274" spans="2:6" x14ac:dyDescent="0.25">
      <c r="B274" s="104" t="s">
        <v>1726</v>
      </c>
      <c r="C274" s="104" t="s">
        <v>1732</v>
      </c>
      <c r="D274" s="104" t="s">
        <v>1308</v>
      </c>
      <c r="E274" s="119">
        <v>70701</v>
      </c>
      <c r="F274" s="106"/>
    </row>
    <row r="275" spans="2:6" x14ac:dyDescent="0.25">
      <c r="B275" s="104" t="s">
        <v>1726</v>
      </c>
      <c r="C275" s="104" t="s">
        <v>1732</v>
      </c>
      <c r="D275" s="104" t="s">
        <v>1221</v>
      </c>
      <c r="E275" s="119">
        <v>70702</v>
      </c>
      <c r="F275" s="106"/>
    </row>
    <row r="276" spans="2:6" x14ac:dyDescent="0.25">
      <c r="B276" s="104" t="s">
        <v>1726</v>
      </c>
      <c r="C276" s="104" t="s">
        <v>1732</v>
      </c>
      <c r="D276" s="104" t="s">
        <v>1200</v>
      </c>
      <c r="E276" s="119">
        <v>70703</v>
      </c>
      <c r="F276" s="106"/>
    </row>
    <row r="277" spans="2:6" x14ac:dyDescent="0.25">
      <c r="B277" s="104" t="s">
        <v>1726</v>
      </c>
      <c r="C277" s="104" t="s">
        <v>1732</v>
      </c>
      <c r="D277" s="104" t="s">
        <v>1260</v>
      </c>
      <c r="E277" s="119">
        <v>70704</v>
      </c>
      <c r="F277" s="106"/>
    </row>
    <row r="278" spans="2:6" x14ac:dyDescent="0.25">
      <c r="B278" s="104" t="s">
        <v>1726</v>
      </c>
      <c r="C278" s="104" t="s">
        <v>1732</v>
      </c>
      <c r="D278" s="104" t="s">
        <v>1284</v>
      </c>
      <c r="E278" s="119">
        <v>70705</v>
      </c>
      <c r="F278" s="106"/>
    </row>
    <row r="279" spans="2:6" x14ac:dyDescent="0.25">
      <c r="B279" s="104" t="s">
        <v>1726</v>
      </c>
      <c r="C279" s="104" t="s">
        <v>1732</v>
      </c>
      <c r="D279" s="104" t="s">
        <v>1208</v>
      </c>
      <c r="E279" s="119">
        <v>70706</v>
      </c>
      <c r="F279" s="106"/>
    </row>
    <row r="280" spans="2:6" x14ac:dyDescent="0.25">
      <c r="B280" s="104" t="s">
        <v>1726</v>
      </c>
      <c r="C280" s="104" t="s">
        <v>1732</v>
      </c>
      <c r="D280" s="104" t="s">
        <v>1198</v>
      </c>
      <c r="E280" s="119">
        <v>70707</v>
      </c>
      <c r="F280" s="106"/>
    </row>
    <row r="281" spans="2:6" x14ac:dyDescent="0.25">
      <c r="B281" s="104" t="s">
        <v>1726</v>
      </c>
      <c r="C281" s="104" t="s">
        <v>1480</v>
      </c>
      <c r="D281" s="104" t="s">
        <v>1480</v>
      </c>
      <c r="E281" s="119">
        <v>70801</v>
      </c>
      <c r="F281" s="106"/>
    </row>
    <row r="282" spans="2:6" x14ac:dyDescent="0.25">
      <c r="B282" s="104" t="s">
        <v>1726</v>
      </c>
      <c r="C282" s="104" t="s">
        <v>1480</v>
      </c>
      <c r="D282" s="104" t="s">
        <v>1469</v>
      </c>
      <c r="E282" s="119">
        <v>70802</v>
      </c>
      <c r="F282" s="106"/>
    </row>
    <row r="283" spans="2:6" x14ac:dyDescent="0.25">
      <c r="B283" s="104" t="s">
        <v>1726</v>
      </c>
      <c r="C283" s="104" t="s">
        <v>1480</v>
      </c>
      <c r="D283" s="104" t="s">
        <v>1329</v>
      </c>
      <c r="E283" s="119">
        <v>70803</v>
      </c>
      <c r="F283" s="106"/>
    </row>
    <row r="284" spans="2:6" x14ac:dyDescent="0.25">
      <c r="B284" s="104" t="s">
        <v>1726</v>
      </c>
      <c r="C284" s="104" t="s">
        <v>1480</v>
      </c>
      <c r="D284" s="104" t="s">
        <v>1360</v>
      </c>
      <c r="E284" s="119">
        <v>70804</v>
      </c>
      <c r="F284" s="106"/>
    </row>
    <row r="285" spans="2:6" x14ac:dyDescent="0.25">
      <c r="B285" s="104" t="s">
        <v>1726</v>
      </c>
      <c r="C285" s="104" t="s">
        <v>1480</v>
      </c>
      <c r="D285" s="104" t="s">
        <v>1363</v>
      </c>
      <c r="E285" s="119">
        <v>70805</v>
      </c>
      <c r="F285" s="106"/>
    </row>
    <row r="286" spans="2:6" x14ac:dyDescent="0.25">
      <c r="B286" s="104" t="s">
        <v>1726</v>
      </c>
      <c r="C286" s="104" t="s">
        <v>1733</v>
      </c>
      <c r="D286" s="104" t="s">
        <v>1391</v>
      </c>
      <c r="E286" s="119">
        <v>70901</v>
      </c>
      <c r="F286" s="106"/>
    </row>
    <row r="287" spans="2:6" x14ac:dyDescent="0.25">
      <c r="B287" s="104" t="s">
        <v>1726</v>
      </c>
      <c r="C287" s="104" t="s">
        <v>1733</v>
      </c>
      <c r="D287" s="104" t="s">
        <v>1344</v>
      </c>
      <c r="E287" s="119">
        <v>70902</v>
      </c>
      <c r="F287" s="106"/>
    </row>
    <row r="288" spans="2:6" x14ac:dyDescent="0.25">
      <c r="B288" s="104" t="s">
        <v>1726</v>
      </c>
      <c r="C288" s="104" t="s">
        <v>1733</v>
      </c>
      <c r="D288" s="104" t="s">
        <v>1318</v>
      </c>
      <c r="E288" s="119">
        <v>70903</v>
      </c>
      <c r="F288" s="106"/>
    </row>
    <row r="289" spans="2:6" x14ac:dyDescent="0.25">
      <c r="B289" s="104" t="s">
        <v>1726</v>
      </c>
      <c r="C289" s="104" t="s">
        <v>1733</v>
      </c>
      <c r="D289" s="104" t="s">
        <v>1380</v>
      </c>
      <c r="E289" s="105">
        <v>70904</v>
      </c>
      <c r="F289" s="106"/>
    </row>
    <row r="290" spans="2:6" x14ac:dyDescent="0.25">
      <c r="B290" s="104" t="s">
        <v>1726</v>
      </c>
      <c r="C290" s="104" t="s">
        <v>1734</v>
      </c>
      <c r="D290" s="104" t="s">
        <v>1328</v>
      </c>
      <c r="E290" s="105">
        <v>71001</v>
      </c>
      <c r="F290" s="106"/>
    </row>
    <row r="291" spans="2:6" x14ac:dyDescent="0.25">
      <c r="B291" s="104" t="s">
        <v>1726</v>
      </c>
      <c r="C291" s="104" t="s">
        <v>1734</v>
      </c>
      <c r="D291" s="104" t="s">
        <v>1280</v>
      </c>
      <c r="E291" s="105">
        <v>71002</v>
      </c>
      <c r="F291" s="106"/>
    </row>
    <row r="292" spans="2:6" x14ac:dyDescent="0.25">
      <c r="B292" s="104" t="s">
        <v>1726</v>
      </c>
      <c r="C292" s="104" t="s">
        <v>1734</v>
      </c>
      <c r="D292" s="104" t="s">
        <v>1322</v>
      </c>
      <c r="E292" s="119">
        <v>71003</v>
      </c>
      <c r="F292" s="106"/>
    </row>
    <row r="293" spans="2:6" x14ac:dyDescent="0.25">
      <c r="B293" s="104" t="s">
        <v>1726</v>
      </c>
      <c r="C293" s="104" t="s">
        <v>1734</v>
      </c>
      <c r="D293" s="104" t="s">
        <v>1278</v>
      </c>
      <c r="E293" s="119">
        <v>71004</v>
      </c>
      <c r="F293" s="106"/>
    </row>
    <row r="294" spans="2:6" x14ac:dyDescent="0.25">
      <c r="B294" s="104" t="s">
        <v>1726</v>
      </c>
      <c r="C294" s="104" t="s">
        <v>1734</v>
      </c>
      <c r="D294" s="104" t="s">
        <v>1415</v>
      </c>
      <c r="E294" s="119">
        <v>71005</v>
      </c>
      <c r="F294" s="106"/>
    </row>
    <row r="295" spans="2:6" x14ac:dyDescent="0.25">
      <c r="B295" s="104" t="s">
        <v>1726</v>
      </c>
      <c r="C295" s="104" t="s">
        <v>1735</v>
      </c>
      <c r="D295" s="104" t="s">
        <v>1249</v>
      </c>
      <c r="E295" s="119">
        <v>71101</v>
      </c>
      <c r="F295" s="106"/>
    </row>
    <row r="296" spans="2:6" x14ac:dyDescent="0.25">
      <c r="B296" s="104" t="s">
        <v>1726</v>
      </c>
      <c r="C296" s="104" t="s">
        <v>1735</v>
      </c>
      <c r="D296" s="104" t="s">
        <v>1404</v>
      </c>
      <c r="E296" s="119">
        <v>71102</v>
      </c>
      <c r="F296" s="106"/>
    </row>
    <row r="297" spans="2:6" x14ac:dyDescent="0.25">
      <c r="B297" s="104" t="s">
        <v>1726</v>
      </c>
      <c r="C297" s="104" t="s">
        <v>1735</v>
      </c>
      <c r="D297" s="104" t="s">
        <v>1423</v>
      </c>
      <c r="E297" s="119">
        <v>71103</v>
      </c>
      <c r="F297" s="106"/>
    </row>
    <row r="298" spans="2:6" x14ac:dyDescent="0.25">
      <c r="B298" s="104" t="s">
        <v>1726</v>
      </c>
      <c r="C298" s="104" t="s">
        <v>1735</v>
      </c>
      <c r="D298" s="104" t="s">
        <v>1408</v>
      </c>
      <c r="E298" s="119">
        <v>71104</v>
      </c>
      <c r="F298" s="106"/>
    </row>
    <row r="299" spans="2:6" x14ac:dyDescent="0.25">
      <c r="B299" s="104" t="s">
        <v>1726</v>
      </c>
      <c r="C299" s="104" t="s">
        <v>1735</v>
      </c>
      <c r="D299" s="104" t="s">
        <v>1396</v>
      </c>
      <c r="E299" s="119">
        <v>71105</v>
      </c>
      <c r="F299" s="106"/>
    </row>
    <row r="300" spans="2:6" x14ac:dyDescent="0.25">
      <c r="B300" s="104" t="s">
        <v>1726</v>
      </c>
      <c r="C300" s="104" t="s">
        <v>1735</v>
      </c>
      <c r="D300" s="104" t="s">
        <v>1258</v>
      </c>
      <c r="E300" s="119">
        <v>71106</v>
      </c>
      <c r="F300" s="106"/>
    </row>
    <row r="301" spans="2:6" x14ac:dyDescent="0.25">
      <c r="B301" s="104" t="s">
        <v>1726</v>
      </c>
      <c r="C301" s="104" t="s">
        <v>1736</v>
      </c>
      <c r="D301" s="104" t="s">
        <v>1411</v>
      </c>
      <c r="E301" s="119">
        <v>71201</v>
      </c>
      <c r="F301" s="106"/>
    </row>
    <row r="302" spans="2:6" x14ac:dyDescent="0.25">
      <c r="B302" s="104" t="s">
        <v>1726</v>
      </c>
      <c r="C302" s="104" t="s">
        <v>1737</v>
      </c>
      <c r="D302" s="104" t="s">
        <v>1247</v>
      </c>
      <c r="E302" s="119">
        <v>71301</v>
      </c>
      <c r="F302" s="106"/>
    </row>
    <row r="303" spans="2:6" x14ac:dyDescent="0.25">
      <c r="B303" s="104" t="s">
        <v>1726</v>
      </c>
      <c r="C303" s="104" t="s">
        <v>1737</v>
      </c>
      <c r="D303" s="104" t="s">
        <v>1389</v>
      </c>
      <c r="E303" s="119">
        <v>71302</v>
      </c>
      <c r="F303" s="106"/>
    </row>
    <row r="304" spans="2:6" x14ac:dyDescent="0.25">
      <c r="B304" s="104" t="s">
        <v>1726</v>
      </c>
      <c r="C304" s="104" t="s">
        <v>1738</v>
      </c>
      <c r="D304" s="104" t="s">
        <v>1372</v>
      </c>
      <c r="E304" s="119">
        <v>71401</v>
      </c>
      <c r="F304" s="106"/>
    </row>
    <row r="305" spans="2:6" x14ac:dyDescent="0.25">
      <c r="B305" s="104" t="s">
        <v>1726</v>
      </c>
      <c r="C305" s="104" t="s">
        <v>1738</v>
      </c>
      <c r="D305" s="104" t="s">
        <v>1369</v>
      </c>
      <c r="E305" s="119">
        <v>71402</v>
      </c>
      <c r="F305" s="106"/>
    </row>
    <row r="306" spans="2:6" x14ac:dyDescent="0.25">
      <c r="B306" s="104" t="s">
        <v>1726</v>
      </c>
      <c r="C306" s="104" t="s">
        <v>1738</v>
      </c>
      <c r="D306" s="104" t="s">
        <v>1216</v>
      </c>
      <c r="E306" s="119">
        <v>71403</v>
      </c>
      <c r="F306" s="106"/>
    </row>
    <row r="307" spans="2:6" x14ac:dyDescent="0.25">
      <c r="B307" s="104" t="s">
        <v>1726</v>
      </c>
      <c r="C307" s="104" t="s">
        <v>1739</v>
      </c>
      <c r="D307" s="104" t="s">
        <v>1184</v>
      </c>
      <c r="E307" s="119">
        <v>71501</v>
      </c>
      <c r="F307" s="106"/>
    </row>
    <row r="308" spans="2:6" x14ac:dyDescent="0.25">
      <c r="B308" s="104" t="s">
        <v>1726</v>
      </c>
      <c r="C308" s="104" t="s">
        <v>1739</v>
      </c>
      <c r="D308" s="104" t="s">
        <v>1477</v>
      </c>
      <c r="E308" s="119">
        <v>71502</v>
      </c>
      <c r="F308" s="106"/>
    </row>
    <row r="309" spans="2:6" x14ac:dyDescent="0.25">
      <c r="B309" s="104" t="s">
        <v>1726</v>
      </c>
      <c r="C309" s="104" t="s">
        <v>1739</v>
      </c>
      <c r="D309" s="104" t="s">
        <v>1268</v>
      </c>
      <c r="E309" s="119">
        <v>71503</v>
      </c>
      <c r="F309" s="106"/>
    </row>
    <row r="310" spans="2:6" x14ac:dyDescent="0.25">
      <c r="B310" s="104" t="s">
        <v>1740</v>
      </c>
      <c r="C310" s="104" t="s">
        <v>1688</v>
      </c>
      <c r="D310" s="104" t="s">
        <v>1470</v>
      </c>
      <c r="E310" s="119">
        <v>80101</v>
      </c>
      <c r="F310" s="106"/>
    </row>
    <row r="311" spans="2:6" x14ac:dyDescent="0.25">
      <c r="B311" s="104" t="s">
        <v>1740</v>
      </c>
      <c r="C311" s="104" t="s">
        <v>1688</v>
      </c>
      <c r="D311" s="104" t="s">
        <v>1404</v>
      </c>
      <c r="E311" s="119">
        <v>80102</v>
      </c>
      <c r="F311" s="106"/>
    </row>
    <row r="312" spans="2:6" x14ac:dyDescent="0.25">
      <c r="B312" s="104" t="s">
        <v>1740</v>
      </c>
      <c r="C312" s="104" t="s">
        <v>1741</v>
      </c>
      <c r="D312" s="104" t="s">
        <v>1383</v>
      </c>
      <c r="E312" s="119">
        <v>80201</v>
      </c>
      <c r="F312" s="106"/>
    </row>
    <row r="313" spans="2:6" x14ac:dyDescent="0.25">
      <c r="B313" s="104" t="s">
        <v>1740</v>
      </c>
      <c r="C313" s="104" t="s">
        <v>1741</v>
      </c>
      <c r="D313" s="104" t="s">
        <v>1283</v>
      </c>
      <c r="E313" s="119">
        <v>80202</v>
      </c>
      <c r="F313" s="106"/>
    </row>
    <row r="314" spans="2:6" x14ac:dyDescent="0.25">
      <c r="B314" s="104" t="s">
        <v>1740</v>
      </c>
      <c r="C314" s="104" t="s">
        <v>1742</v>
      </c>
      <c r="D314" s="104" t="s">
        <v>1382</v>
      </c>
      <c r="E314" s="119">
        <v>80301</v>
      </c>
      <c r="F314" s="106"/>
    </row>
    <row r="315" spans="2:6" x14ac:dyDescent="0.25">
      <c r="B315" s="104" t="s">
        <v>1740</v>
      </c>
      <c r="C315" s="104" t="s">
        <v>1742</v>
      </c>
      <c r="D315" s="104" t="s">
        <v>1398</v>
      </c>
      <c r="E315" s="119">
        <v>80302</v>
      </c>
      <c r="F315" s="106"/>
    </row>
    <row r="316" spans="2:6" x14ac:dyDescent="0.25">
      <c r="B316" s="104" t="s">
        <v>1740</v>
      </c>
      <c r="C316" s="104" t="s">
        <v>1742</v>
      </c>
      <c r="D316" s="104" t="s">
        <v>1427</v>
      </c>
      <c r="E316" s="119">
        <v>80303</v>
      </c>
      <c r="F316" s="106"/>
    </row>
    <row r="317" spans="2:6" x14ac:dyDescent="0.25">
      <c r="B317" s="104" t="s">
        <v>1740</v>
      </c>
      <c r="C317" s="104" t="s">
        <v>1742</v>
      </c>
      <c r="D317" s="104" t="s">
        <v>1385</v>
      </c>
      <c r="E317" s="119">
        <v>80304</v>
      </c>
      <c r="F317" s="106"/>
    </row>
    <row r="318" spans="2:6" x14ac:dyDescent="0.25">
      <c r="B318" s="104" t="s">
        <v>1740</v>
      </c>
      <c r="C318" s="104" t="s">
        <v>1743</v>
      </c>
      <c r="D318" s="104" t="s">
        <v>1424</v>
      </c>
      <c r="E318" s="119">
        <v>80401</v>
      </c>
      <c r="F318" s="106"/>
    </row>
    <row r="319" spans="2:6" x14ac:dyDescent="0.25">
      <c r="B319" s="104" t="s">
        <v>1740</v>
      </c>
      <c r="C319" s="104" t="s">
        <v>1743</v>
      </c>
      <c r="D319" s="104" t="s">
        <v>1277</v>
      </c>
      <c r="E319" s="119">
        <v>80402</v>
      </c>
      <c r="F319" s="106"/>
    </row>
    <row r="320" spans="2:6" x14ac:dyDescent="0.25">
      <c r="B320" s="104" t="s">
        <v>1740</v>
      </c>
      <c r="C320" s="104" t="s">
        <v>1744</v>
      </c>
      <c r="D320" s="104" t="s">
        <v>1401</v>
      </c>
      <c r="E320" s="119">
        <v>80501</v>
      </c>
      <c r="F320" s="106"/>
    </row>
    <row r="321" spans="2:6" x14ac:dyDescent="0.25">
      <c r="B321" s="104" t="s">
        <v>1740</v>
      </c>
      <c r="C321" s="104" t="s">
        <v>1745</v>
      </c>
      <c r="D321" s="104" t="s">
        <v>1313</v>
      </c>
      <c r="E321" s="119">
        <v>80601</v>
      </c>
      <c r="F321" s="106"/>
    </row>
    <row r="322" spans="2:6" x14ac:dyDescent="0.25">
      <c r="B322" s="104" t="s">
        <v>1740</v>
      </c>
      <c r="C322" s="104" t="s">
        <v>1745</v>
      </c>
      <c r="D322" s="104" t="s">
        <v>1393</v>
      </c>
      <c r="E322" s="119">
        <v>80602</v>
      </c>
      <c r="F322" s="106"/>
    </row>
    <row r="323" spans="2:6" x14ac:dyDescent="0.25">
      <c r="B323" s="104" t="s">
        <v>1740</v>
      </c>
      <c r="C323" s="104" t="s">
        <v>1746</v>
      </c>
      <c r="D323" s="104" t="s">
        <v>1405</v>
      </c>
      <c r="E323" s="119">
        <v>80701</v>
      </c>
      <c r="F323" s="106"/>
    </row>
    <row r="324" spans="2:6" x14ac:dyDescent="0.25">
      <c r="B324" s="104" t="s">
        <v>1740</v>
      </c>
      <c r="C324" s="104" t="s">
        <v>1746</v>
      </c>
      <c r="D324" s="104" t="s">
        <v>1423</v>
      </c>
      <c r="E324" s="119">
        <v>80702</v>
      </c>
      <c r="F324" s="106"/>
    </row>
    <row r="325" spans="2:6" x14ac:dyDescent="0.25">
      <c r="B325" s="104" t="s">
        <v>1740</v>
      </c>
      <c r="C325" s="104" t="s">
        <v>1746</v>
      </c>
      <c r="D325" s="104" t="s">
        <v>1371</v>
      </c>
      <c r="E325" s="119">
        <v>80703</v>
      </c>
      <c r="F325" s="106"/>
    </row>
    <row r="326" spans="2:6" x14ac:dyDescent="0.25">
      <c r="B326" s="104" t="s">
        <v>1740</v>
      </c>
      <c r="C326" s="104" t="s">
        <v>1747</v>
      </c>
      <c r="D326" s="104" t="s">
        <v>1317</v>
      </c>
      <c r="E326" s="119">
        <v>80801</v>
      </c>
      <c r="F326" s="106"/>
    </row>
    <row r="327" spans="2:6" x14ac:dyDescent="0.25">
      <c r="B327" s="104" t="s">
        <v>1740</v>
      </c>
      <c r="C327" s="104" t="s">
        <v>1747</v>
      </c>
      <c r="D327" s="104" t="s">
        <v>1191</v>
      </c>
      <c r="E327" s="119">
        <v>80802</v>
      </c>
      <c r="F327" s="106"/>
    </row>
    <row r="328" spans="2:6" x14ac:dyDescent="0.25">
      <c r="B328" s="104" t="s">
        <v>1740</v>
      </c>
      <c r="C328" s="104" t="s">
        <v>1747</v>
      </c>
      <c r="D328" s="104" t="s">
        <v>1285</v>
      </c>
      <c r="E328" s="119">
        <v>80803</v>
      </c>
      <c r="F328" s="106"/>
    </row>
    <row r="329" spans="2:6" x14ac:dyDescent="0.25">
      <c r="B329" s="104" t="s">
        <v>1748</v>
      </c>
      <c r="C329" s="104" t="s">
        <v>1749</v>
      </c>
      <c r="D329" s="104" t="s">
        <v>1234</v>
      </c>
      <c r="E329" s="119">
        <v>90101</v>
      </c>
      <c r="F329" s="106"/>
    </row>
    <row r="330" spans="2:6" x14ac:dyDescent="0.25">
      <c r="B330" s="104" t="s">
        <v>1748</v>
      </c>
      <c r="C330" s="104" t="s">
        <v>1749</v>
      </c>
      <c r="D330" s="104" t="s">
        <v>1359</v>
      </c>
      <c r="E330" s="119">
        <v>90102</v>
      </c>
      <c r="F330" s="106"/>
    </row>
    <row r="331" spans="2:6" x14ac:dyDescent="0.25">
      <c r="B331" s="104" t="s">
        <v>1748</v>
      </c>
      <c r="C331" s="104" t="s">
        <v>1749</v>
      </c>
      <c r="D331" s="104" t="s">
        <v>1197</v>
      </c>
      <c r="E331" s="119">
        <v>90103</v>
      </c>
      <c r="F331" s="106"/>
    </row>
    <row r="332" spans="2:6" x14ac:dyDescent="0.25">
      <c r="B332" s="104" t="s">
        <v>1748</v>
      </c>
      <c r="C332" s="104" t="s">
        <v>1749</v>
      </c>
      <c r="D332" s="104" t="s">
        <v>1193</v>
      </c>
      <c r="E332" s="119">
        <v>90104</v>
      </c>
      <c r="F332" s="106"/>
    </row>
    <row r="333" spans="2:6" x14ac:dyDescent="0.25">
      <c r="B333" s="104" t="s">
        <v>1748</v>
      </c>
      <c r="C333" s="104" t="s">
        <v>1750</v>
      </c>
      <c r="D333" s="104" t="s">
        <v>1370</v>
      </c>
      <c r="E333" s="119">
        <v>90201</v>
      </c>
      <c r="F333" s="106"/>
    </row>
    <row r="334" spans="2:6" x14ac:dyDescent="0.25">
      <c r="B334" s="104" t="s">
        <v>1748</v>
      </c>
      <c r="C334" s="104" t="s">
        <v>1750</v>
      </c>
      <c r="D334" s="104" t="s">
        <v>1415</v>
      </c>
      <c r="E334" s="119">
        <v>90202</v>
      </c>
      <c r="F334" s="106"/>
    </row>
    <row r="335" spans="2:6" x14ac:dyDescent="0.25">
      <c r="B335" s="104" t="s">
        <v>1748</v>
      </c>
      <c r="C335" s="104" t="s">
        <v>1750</v>
      </c>
      <c r="D335" s="104" t="s">
        <v>1279</v>
      </c>
      <c r="E335" s="119">
        <v>90203</v>
      </c>
      <c r="F335" s="106"/>
    </row>
    <row r="336" spans="2:6" x14ac:dyDescent="0.25">
      <c r="B336" s="104" t="s">
        <v>1748</v>
      </c>
      <c r="C336" s="104" t="s">
        <v>1751</v>
      </c>
      <c r="D336" s="104" t="s">
        <v>1367</v>
      </c>
      <c r="E336" s="119">
        <v>90301</v>
      </c>
      <c r="F336" s="106"/>
    </row>
    <row r="337" spans="2:6" x14ac:dyDescent="0.25">
      <c r="B337" s="104" t="s">
        <v>1748</v>
      </c>
      <c r="C337" s="104" t="s">
        <v>1751</v>
      </c>
      <c r="D337" s="104" t="s">
        <v>1409</v>
      </c>
      <c r="E337" s="119">
        <v>90302</v>
      </c>
      <c r="F337" s="106"/>
    </row>
    <row r="338" spans="2:6" x14ac:dyDescent="0.25">
      <c r="B338" s="104" t="s">
        <v>1748</v>
      </c>
      <c r="C338" s="104" t="s">
        <v>1751</v>
      </c>
      <c r="D338" s="104" t="s">
        <v>1435</v>
      </c>
      <c r="E338" s="119">
        <v>90303</v>
      </c>
      <c r="F338" s="106"/>
    </row>
    <row r="339" spans="2:6" x14ac:dyDescent="0.25">
      <c r="B339" s="104" t="s">
        <v>1748</v>
      </c>
      <c r="C339" s="104" t="s">
        <v>1752</v>
      </c>
      <c r="D339" s="104" t="s">
        <v>1427</v>
      </c>
      <c r="E339" s="119">
        <v>90401</v>
      </c>
      <c r="F339" s="106"/>
    </row>
    <row r="340" spans="2:6" x14ac:dyDescent="0.25">
      <c r="B340" s="104" t="s">
        <v>1748</v>
      </c>
      <c r="C340" s="104" t="s">
        <v>1752</v>
      </c>
      <c r="D340" s="104" t="s">
        <v>1299</v>
      </c>
      <c r="E340" s="119">
        <v>90402</v>
      </c>
      <c r="F340" s="106"/>
    </row>
    <row r="341" spans="2:6" x14ac:dyDescent="0.25">
      <c r="B341" s="104" t="s">
        <v>1748</v>
      </c>
      <c r="C341" s="104" t="s">
        <v>1753</v>
      </c>
      <c r="D341" s="104" t="s">
        <v>1333</v>
      </c>
      <c r="E341" s="119">
        <v>90501</v>
      </c>
      <c r="F341" s="106"/>
    </row>
    <row r="342" spans="2:6" x14ac:dyDescent="0.25">
      <c r="B342" s="104" t="s">
        <v>1748</v>
      </c>
      <c r="C342" s="104" t="s">
        <v>1753</v>
      </c>
      <c r="D342" s="104" t="s">
        <v>1488</v>
      </c>
      <c r="E342" s="119">
        <v>90502</v>
      </c>
      <c r="F342" s="106"/>
    </row>
    <row r="343" spans="2:6" x14ac:dyDescent="0.25">
      <c r="B343" s="104" t="s">
        <v>1748</v>
      </c>
      <c r="C343" s="104" t="s">
        <v>1753</v>
      </c>
      <c r="D343" s="104" t="s">
        <v>1433</v>
      </c>
      <c r="E343" s="119">
        <v>90503</v>
      </c>
      <c r="F343" s="106"/>
    </row>
  </sheetData>
  <autoFilter ref="D2:E343"/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P8"/>
  <sheetViews>
    <sheetView topLeftCell="FY1" zoomScale="85" zoomScaleNormal="85" workbookViewId="0">
      <selection activeCell="FX3" sqref="FX3:FZ3"/>
    </sheetView>
  </sheetViews>
  <sheetFormatPr baseColWidth="10" defaultColWidth="10.7109375" defaultRowHeight="15" x14ac:dyDescent="0.25"/>
  <cols>
    <col min="2" max="2" width="17" customWidth="1"/>
    <col min="3" max="3" width="27.42578125" bestFit="1" customWidth="1"/>
    <col min="4" max="4" width="27.42578125" customWidth="1"/>
    <col min="5" max="5" width="14.28515625" customWidth="1"/>
    <col min="6" max="6" width="18.5703125" customWidth="1"/>
    <col min="7" max="7" width="11.5703125" customWidth="1"/>
    <col min="12" max="12" width="9.85546875" customWidth="1"/>
    <col min="13" max="13" width="13.5703125" customWidth="1"/>
    <col min="14" max="14" width="18.7109375" customWidth="1"/>
    <col min="15" max="15" width="21.7109375" customWidth="1"/>
    <col min="16" max="16" width="11.5703125" customWidth="1"/>
    <col min="17" max="17" width="7" customWidth="1"/>
    <col min="18" max="18" width="6.140625" customWidth="1"/>
    <col min="19" max="19" width="11.42578125" customWidth="1"/>
    <col min="20" max="21" width="6.42578125" customWidth="1"/>
    <col min="22" max="22" width="3.85546875" customWidth="1"/>
    <col min="23" max="23" width="13.28515625" customWidth="1"/>
    <col min="24" max="24" width="11.7109375" customWidth="1"/>
    <col min="25" max="25" width="16.28515625" customWidth="1"/>
    <col min="26" max="26" width="17.5703125" customWidth="1"/>
    <col min="27" max="27" width="18.42578125" customWidth="1"/>
    <col min="28" max="28" width="20.5703125" customWidth="1"/>
    <col min="29" max="29" width="17.7109375" customWidth="1"/>
    <col min="30" max="30" width="13.42578125" customWidth="1"/>
    <col min="31" max="31" width="14.85546875" customWidth="1"/>
    <col min="32" max="32" width="20.7109375" customWidth="1"/>
    <col min="33" max="34" width="8.5703125" customWidth="1"/>
    <col min="35" max="35" width="13.5703125" customWidth="1"/>
    <col min="36" max="36" width="12" customWidth="1"/>
    <col min="37" max="50" width="8.5703125" customWidth="1"/>
    <col min="51" max="51" width="4.7109375" customWidth="1"/>
    <col min="56" max="56" width="16.85546875" customWidth="1"/>
    <col min="80" max="80" width="5" customWidth="1"/>
    <col min="85" max="85" width="16.7109375" customWidth="1"/>
    <col min="92" max="92" width="21.28515625" bestFit="1" customWidth="1"/>
    <col min="93" max="93" width="16" customWidth="1"/>
    <col min="94" max="94" width="19.5703125" customWidth="1"/>
    <col min="95" max="95" width="21.42578125" customWidth="1"/>
    <col min="96" max="96" width="18.140625" customWidth="1"/>
    <col min="97" max="97" width="15.28515625" customWidth="1"/>
    <col min="98" max="98" width="18.85546875" customWidth="1"/>
    <col min="99" max="99" width="21.28515625" customWidth="1"/>
    <col min="100" max="100" width="17.140625" customWidth="1"/>
    <col min="101" max="101" width="17.42578125" customWidth="1"/>
    <col min="102" max="102" width="18.42578125" customWidth="1"/>
    <col min="103" max="103" width="18" customWidth="1"/>
    <col min="104" max="104" width="19.140625" customWidth="1"/>
    <col min="105" max="105" width="16.85546875" customWidth="1"/>
    <col min="106" max="106" width="18.7109375" customWidth="1"/>
    <col min="107" max="107" width="17.85546875" customWidth="1"/>
    <col min="108" max="108" width="13.5703125" customWidth="1"/>
    <col min="109" max="109" width="4" customWidth="1"/>
    <col min="110" max="110" width="13" customWidth="1"/>
    <col min="111" max="111" width="12.85546875" customWidth="1"/>
    <col min="112" max="112" width="14.5703125" customWidth="1"/>
    <col min="113" max="113" width="15.7109375" customWidth="1"/>
    <col min="114" max="114" width="18.85546875" customWidth="1"/>
    <col min="115" max="115" width="16.85546875" customWidth="1"/>
    <col min="116" max="116" width="20.5703125" customWidth="1"/>
    <col min="117" max="117" width="21" customWidth="1"/>
    <col min="118" max="118" width="15.140625" customWidth="1"/>
    <col min="119" max="119" width="16.7109375" customWidth="1"/>
    <col min="120" max="120" width="17.7109375" customWidth="1"/>
    <col min="121" max="121" width="14.42578125" customWidth="1"/>
    <col min="122" max="138" width="9.5703125" customWidth="1"/>
    <col min="139" max="139" width="3.140625" bestFit="1" customWidth="1"/>
    <col min="145" max="145" width="16.7109375" customWidth="1"/>
    <col min="169" max="169" width="3.140625" bestFit="1" customWidth="1"/>
    <col min="175" max="175" width="16.28515625" customWidth="1"/>
    <col min="182" max="182" width="19.140625" bestFit="1" customWidth="1"/>
    <col min="183" max="183" width="16.5703125" customWidth="1"/>
    <col min="184" max="184" width="15.7109375" customWidth="1"/>
    <col min="185" max="186" width="16.85546875" customWidth="1"/>
    <col min="187" max="187" width="16.42578125" customWidth="1"/>
    <col min="188" max="188" width="15.5703125" customWidth="1"/>
    <col min="189" max="189" width="16.140625" customWidth="1"/>
    <col min="190" max="190" width="12.5703125" customWidth="1"/>
    <col min="191" max="194" width="19.140625" customWidth="1"/>
    <col min="195" max="195" width="18.28515625" customWidth="1"/>
    <col min="196" max="196" width="16.140625" customWidth="1"/>
    <col min="197" max="197" width="17.42578125" customWidth="1"/>
    <col min="198" max="198" width="12" customWidth="1"/>
    <col min="199" max="199" width="3.140625" bestFit="1" customWidth="1"/>
    <col min="200" max="200" width="15.28515625" customWidth="1"/>
    <col min="203" max="203" width="24.85546875" customWidth="1"/>
    <col min="204" max="204" width="23" customWidth="1"/>
    <col min="205" max="205" width="19.7109375" customWidth="1"/>
    <col min="209" max="209" width="3.140625" bestFit="1" customWidth="1"/>
    <col min="219" max="219" width="3.140625" bestFit="1" customWidth="1"/>
    <col min="229" max="229" width="3.140625" bestFit="1" customWidth="1"/>
    <col min="233" max="233" width="17.140625" customWidth="1"/>
    <col min="234" max="234" width="13.7109375" customWidth="1"/>
    <col min="235" max="235" width="19.85546875" customWidth="1"/>
    <col min="238" max="238" width="17" customWidth="1"/>
    <col min="239" max="239" width="3.140625" bestFit="1" customWidth="1"/>
    <col min="245" max="245" width="25.140625" customWidth="1"/>
    <col min="248" max="248" width="17.7109375" customWidth="1"/>
    <col min="249" max="249" width="3.140625" bestFit="1" customWidth="1"/>
    <col min="250" max="250" width="26.7109375" customWidth="1"/>
    <col min="251" max="251" width="17.42578125" customWidth="1"/>
    <col min="253" max="253" width="14.7109375" customWidth="1"/>
    <col min="254" max="254" width="17.7109375" customWidth="1"/>
    <col min="255" max="255" width="14.7109375" customWidth="1"/>
    <col min="259" max="259" width="3.140625" bestFit="1" customWidth="1"/>
    <col min="269" max="269" width="18.140625" customWidth="1"/>
    <col min="270" max="270" width="23" customWidth="1"/>
    <col min="271" max="271" width="19.7109375" customWidth="1"/>
    <col min="273" max="273" width="18.7109375" customWidth="1"/>
    <col min="274" max="274" width="18" customWidth="1"/>
  </cols>
  <sheetData>
    <row r="1" spans="1:276" ht="15" customHeight="1" x14ac:dyDescent="0.25">
      <c r="A1" s="418" t="s">
        <v>1981</v>
      </c>
      <c r="B1" s="441" t="s">
        <v>2117</v>
      </c>
      <c r="C1" s="442" t="s">
        <v>2118</v>
      </c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3" t="s">
        <v>2122</v>
      </c>
      <c r="Q1" s="443"/>
      <c r="R1" s="443"/>
      <c r="S1" s="443"/>
      <c r="T1" s="443"/>
      <c r="U1" s="444"/>
      <c r="V1" t="s">
        <v>21</v>
      </c>
      <c r="JI1" s="412" t="s">
        <v>69</v>
      </c>
      <c r="JJ1" s="413"/>
      <c r="JK1" s="413"/>
      <c r="JL1" s="413"/>
      <c r="JM1" s="413"/>
      <c r="JN1" s="413"/>
      <c r="JO1" s="413"/>
      <c r="JP1" s="414"/>
    </row>
    <row r="2" spans="1:276" ht="15.75" thickBot="1" x14ac:dyDescent="0.3">
      <c r="A2" s="418"/>
      <c r="B2" s="441"/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2"/>
      <c r="O2" s="442"/>
      <c r="P2" s="445"/>
      <c r="Q2" s="445"/>
      <c r="R2" s="445"/>
      <c r="S2" s="445"/>
      <c r="T2" s="445"/>
      <c r="U2" s="446"/>
      <c r="V2" s="451" t="s">
        <v>22</v>
      </c>
      <c r="W2" s="451"/>
      <c r="X2" s="451"/>
      <c r="Y2" s="451"/>
      <c r="Z2" s="451"/>
      <c r="AA2" s="463"/>
      <c r="AB2" s="463"/>
      <c r="AC2" s="463"/>
      <c r="AD2" s="463"/>
      <c r="AE2" s="463"/>
      <c r="AF2" s="463"/>
      <c r="AG2" s="463"/>
      <c r="AH2" s="463"/>
      <c r="AI2" s="463"/>
      <c r="AJ2" s="463"/>
      <c r="AK2" s="463"/>
      <c r="AL2" s="463"/>
      <c r="AM2" s="463"/>
      <c r="AN2" s="463"/>
      <c r="AO2" s="463"/>
      <c r="AP2" s="463"/>
      <c r="AQ2" s="463"/>
      <c r="AR2" s="463"/>
      <c r="AS2" s="463"/>
      <c r="AT2" s="463"/>
      <c r="AU2" s="463"/>
      <c r="AV2" s="463"/>
      <c r="AW2" s="463"/>
      <c r="AX2" s="463"/>
      <c r="AY2" s="451"/>
      <c r="AZ2" s="451"/>
      <c r="BA2" s="451"/>
      <c r="BB2" s="451"/>
      <c r="BC2" s="451"/>
      <c r="BD2" s="451"/>
      <c r="BE2" s="451"/>
      <c r="BF2" s="451"/>
      <c r="BG2" s="451"/>
      <c r="BH2" s="451"/>
      <c r="BI2" s="451"/>
      <c r="BJ2" s="451"/>
      <c r="BK2" s="451"/>
      <c r="BL2" s="451"/>
      <c r="BM2" s="451"/>
      <c r="BN2" s="451"/>
      <c r="BO2" s="451"/>
      <c r="BP2" s="451"/>
      <c r="BQ2" s="451"/>
      <c r="BR2" s="451"/>
      <c r="BS2" s="451"/>
      <c r="BT2" s="451"/>
      <c r="BU2" s="451"/>
      <c r="BV2" s="451"/>
      <c r="BW2" s="451"/>
      <c r="BX2" s="451"/>
      <c r="BY2" s="451"/>
      <c r="BZ2" s="451"/>
      <c r="CA2" s="451"/>
      <c r="CB2" s="451"/>
      <c r="CC2" s="451"/>
      <c r="CD2" s="451"/>
      <c r="CE2" s="451"/>
      <c r="CF2" s="451"/>
      <c r="CG2" s="451"/>
      <c r="CH2" s="451"/>
      <c r="CI2" s="451"/>
      <c r="CJ2" s="451"/>
      <c r="CK2" s="451"/>
      <c r="CL2" s="451"/>
      <c r="CM2" s="451"/>
      <c r="CN2" s="451"/>
      <c r="CO2" s="180"/>
      <c r="CP2" s="180"/>
      <c r="CQ2" s="180"/>
      <c r="CR2" s="180"/>
      <c r="CS2" s="180"/>
      <c r="CT2" s="180"/>
      <c r="CU2" s="180"/>
      <c r="CV2" s="180"/>
      <c r="CW2" s="180"/>
      <c r="CX2" s="180"/>
      <c r="CY2" s="180"/>
      <c r="CZ2" s="180"/>
      <c r="DA2" s="180"/>
      <c r="DB2" s="180"/>
      <c r="DC2" s="180"/>
      <c r="DD2" s="180"/>
      <c r="DE2" s="464" t="s">
        <v>43</v>
      </c>
      <c r="DF2" s="464"/>
      <c r="DG2" s="464"/>
      <c r="DH2" s="464"/>
      <c r="DI2" s="464"/>
      <c r="DJ2" s="464"/>
      <c r="DK2" s="426"/>
      <c r="DL2" s="426"/>
      <c r="DM2" s="426"/>
      <c r="DN2" s="426"/>
      <c r="DO2" s="426"/>
      <c r="DP2" s="426"/>
      <c r="DQ2" s="426"/>
      <c r="DR2" s="426"/>
      <c r="DS2" s="426"/>
      <c r="DT2" s="426"/>
      <c r="DU2" s="426"/>
      <c r="DV2" s="426"/>
      <c r="DW2" s="426"/>
      <c r="DX2" s="426"/>
      <c r="DY2" s="426"/>
      <c r="DZ2" s="426"/>
      <c r="EA2" s="426"/>
      <c r="EB2" s="426"/>
      <c r="EC2" s="426"/>
      <c r="ED2" s="426"/>
      <c r="EE2" s="426"/>
      <c r="EF2" s="426"/>
      <c r="EG2" s="426"/>
      <c r="EH2" s="426"/>
      <c r="EI2" s="464"/>
      <c r="EJ2" s="464"/>
      <c r="EK2" s="464"/>
      <c r="EL2" s="464"/>
      <c r="EM2" s="464"/>
      <c r="EN2" s="464"/>
      <c r="EO2" s="464"/>
      <c r="EP2" s="464"/>
      <c r="EQ2" s="464"/>
      <c r="ER2" s="464"/>
      <c r="ES2" s="464"/>
      <c r="ET2" s="464"/>
      <c r="EU2" s="464"/>
      <c r="EV2" s="464"/>
      <c r="EW2" s="464"/>
      <c r="EX2" s="464"/>
      <c r="EY2" s="464"/>
      <c r="EZ2" s="464"/>
      <c r="FA2" s="464"/>
      <c r="FB2" s="464"/>
      <c r="FC2" s="464"/>
      <c r="FD2" s="464"/>
      <c r="FE2" s="464"/>
      <c r="FF2" s="464"/>
      <c r="FG2" s="464"/>
      <c r="FH2" s="464"/>
      <c r="FI2" s="464"/>
      <c r="FJ2" s="464"/>
      <c r="FK2" s="464"/>
      <c r="FL2" s="464"/>
      <c r="FM2" s="464"/>
      <c r="FN2" s="464"/>
      <c r="FO2" s="464"/>
      <c r="FP2" s="464"/>
      <c r="FQ2" s="464"/>
      <c r="FR2" s="464"/>
      <c r="FS2" s="464"/>
      <c r="FT2" s="464"/>
      <c r="FU2" s="464"/>
      <c r="FV2" s="464"/>
      <c r="FW2" s="464"/>
      <c r="FX2" s="464"/>
      <c r="FY2" s="464"/>
      <c r="FZ2" s="464"/>
      <c r="GA2" s="181"/>
      <c r="GB2" s="181"/>
      <c r="GC2" s="181"/>
      <c r="GD2" s="181"/>
      <c r="GE2" s="181"/>
      <c r="GF2" s="181"/>
      <c r="GG2" s="181"/>
      <c r="GH2" s="181"/>
      <c r="GI2" s="181"/>
      <c r="GJ2" s="181"/>
      <c r="GK2" s="181"/>
      <c r="GL2" s="181"/>
      <c r="GM2" s="181"/>
      <c r="GN2" s="181"/>
      <c r="GO2" s="181"/>
      <c r="GP2" s="181"/>
      <c r="GQ2" s="423" t="s">
        <v>52</v>
      </c>
      <c r="GR2" s="423"/>
      <c r="GS2" s="423"/>
      <c r="GT2" s="423"/>
      <c r="GU2" s="423"/>
      <c r="GV2" s="423"/>
      <c r="GW2" s="423"/>
      <c r="GX2" s="423"/>
      <c r="GY2" s="423"/>
      <c r="GZ2" s="423"/>
      <c r="HA2" s="423"/>
      <c r="HB2" s="423"/>
      <c r="HC2" s="423"/>
      <c r="HD2" s="423"/>
      <c r="HE2" s="423"/>
      <c r="HF2" s="423"/>
      <c r="HG2" s="423"/>
      <c r="HH2" s="423"/>
      <c r="HI2" s="423"/>
      <c r="HJ2" s="423"/>
      <c r="HK2" s="423"/>
      <c r="HL2" s="423"/>
      <c r="HM2" s="423"/>
      <c r="HN2" s="423"/>
      <c r="HO2" s="423"/>
      <c r="HP2" s="423"/>
      <c r="HQ2" s="423"/>
      <c r="HR2" s="423"/>
      <c r="HS2" s="423"/>
      <c r="HT2" s="423"/>
      <c r="HU2" s="465" t="s">
        <v>57</v>
      </c>
      <c r="HV2" s="465"/>
      <c r="HW2" s="465"/>
      <c r="HX2" s="465"/>
      <c r="HY2" s="465"/>
      <c r="HZ2" s="465"/>
      <c r="IA2" s="465"/>
      <c r="IB2" s="465"/>
      <c r="IC2" s="465"/>
      <c r="ID2" s="465"/>
      <c r="IE2" s="465"/>
      <c r="IF2" s="465"/>
      <c r="IG2" s="465"/>
      <c r="IH2" s="465"/>
      <c r="II2" s="465"/>
      <c r="IJ2" s="465"/>
      <c r="IK2" s="465"/>
      <c r="IL2" s="465"/>
      <c r="IM2" s="465"/>
      <c r="IN2" s="465"/>
      <c r="IO2" s="466" t="s">
        <v>61</v>
      </c>
      <c r="IP2" s="466"/>
      <c r="IQ2" s="466"/>
      <c r="IR2" s="466"/>
      <c r="IS2" s="466"/>
      <c r="IT2" s="466"/>
      <c r="IU2" s="466"/>
      <c r="IV2" s="466"/>
      <c r="IW2" s="466"/>
      <c r="IX2" s="466"/>
      <c r="IY2" s="466"/>
      <c r="IZ2" s="466"/>
      <c r="JA2" s="466"/>
      <c r="JB2" s="466"/>
      <c r="JC2" s="466"/>
      <c r="JD2" s="466"/>
      <c r="JE2" s="466"/>
      <c r="JF2" s="466"/>
      <c r="JG2" s="466"/>
      <c r="JH2" s="467"/>
      <c r="JI2" s="415"/>
      <c r="JJ2" s="416"/>
      <c r="JK2" s="416"/>
      <c r="JL2" s="416"/>
      <c r="JM2" s="416"/>
      <c r="JN2" s="416"/>
      <c r="JO2" s="416"/>
      <c r="JP2" s="417"/>
    </row>
    <row r="3" spans="1:276" ht="26.25" customHeight="1" x14ac:dyDescent="0.25">
      <c r="A3" s="418"/>
      <c r="B3" s="441"/>
      <c r="C3" s="442"/>
      <c r="D3" s="442"/>
      <c r="E3" s="442"/>
      <c r="F3" s="442"/>
      <c r="G3" s="442"/>
      <c r="H3" s="442"/>
      <c r="I3" s="442"/>
      <c r="J3" s="442"/>
      <c r="K3" s="442"/>
      <c r="L3" s="442"/>
      <c r="M3" s="442"/>
      <c r="N3" s="442"/>
      <c r="O3" s="442"/>
      <c r="P3" s="447"/>
      <c r="Q3" s="447"/>
      <c r="R3" s="447"/>
      <c r="S3" s="447"/>
      <c r="T3" s="447"/>
      <c r="U3" s="448"/>
      <c r="V3" s="468" t="s">
        <v>44</v>
      </c>
      <c r="W3" s="419" t="s">
        <v>1895</v>
      </c>
      <c r="X3" s="452" t="s">
        <v>1909</v>
      </c>
      <c r="Y3" s="453"/>
      <c r="Z3" s="452" t="s">
        <v>1896</v>
      </c>
      <c r="AA3" s="469" t="s">
        <v>2001</v>
      </c>
      <c r="AB3" s="430" t="s">
        <v>2002</v>
      </c>
      <c r="AC3" s="430" t="s">
        <v>2003</v>
      </c>
      <c r="AD3" s="430"/>
      <c r="AE3" s="430"/>
      <c r="AF3" s="430" t="s">
        <v>2004</v>
      </c>
      <c r="AG3" s="430"/>
      <c r="AH3" s="431"/>
      <c r="AI3" s="455" t="s">
        <v>1985</v>
      </c>
      <c r="AJ3" s="434" t="s">
        <v>1986</v>
      </c>
      <c r="AK3" s="434" t="s">
        <v>1987</v>
      </c>
      <c r="AL3" s="434"/>
      <c r="AM3" s="434"/>
      <c r="AN3" s="434" t="s">
        <v>1988</v>
      </c>
      <c r="AO3" s="434"/>
      <c r="AP3" s="435"/>
      <c r="AQ3" s="458" t="s">
        <v>1993</v>
      </c>
      <c r="AR3" s="460" t="s">
        <v>1994</v>
      </c>
      <c r="AS3" s="460" t="s">
        <v>1995</v>
      </c>
      <c r="AT3" s="460"/>
      <c r="AU3" s="460"/>
      <c r="AV3" s="460" t="s">
        <v>1996</v>
      </c>
      <c r="AW3" s="460"/>
      <c r="AX3" s="462"/>
      <c r="AY3" s="454" t="s">
        <v>44</v>
      </c>
      <c r="AZ3" s="419" t="s">
        <v>1898</v>
      </c>
      <c r="BA3" s="452" t="s">
        <v>1912</v>
      </c>
      <c r="BB3" s="453"/>
      <c r="BC3" s="422" t="s">
        <v>1899</v>
      </c>
      <c r="BD3" s="450" t="s">
        <v>2009</v>
      </c>
      <c r="BE3" s="449" t="s">
        <v>2010</v>
      </c>
      <c r="BF3" s="450" t="s">
        <v>2011</v>
      </c>
      <c r="BG3" s="450"/>
      <c r="BH3" s="450"/>
      <c r="BI3" s="450" t="s">
        <v>2012</v>
      </c>
      <c r="BJ3" s="450"/>
      <c r="BK3" s="450"/>
      <c r="BL3" s="455" t="s">
        <v>2017</v>
      </c>
      <c r="BM3" s="434" t="s">
        <v>2018</v>
      </c>
      <c r="BN3" s="434" t="s">
        <v>2019</v>
      </c>
      <c r="BO3" s="434"/>
      <c r="BP3" s="434"/>
      <c r="BQ3" s="434" t="s">
        <v>2020</v>
      </c>
      <c r="BR3" s="434"/>
      <c r="BS3" s="435"/>
      <c r="BT3" s="458" t="s">
        <v>2025</v>
      </c>
      <c r="BU3" s="460" t="s">
        <v>2026</v>
      </c>
      <c r="BV3" s="460" t="s">
        <v>2027</v>
      </c>
      <c r="BW3" s="460"/>
      <c r="BX3" s="460"/>
      <c r="BY3" s="460" t="s">
        <v>2028</v>
      </c>
      <c r="BZ3" s="460"/>
      <c r="CA3" s="462"/>
      <c r="CB3" s="451" t="s">
        <v>44</v>
      </c>
      <c r="CC3" s="419" t="s">
        <v>1901</v>
      </c>
      <c r="CD3" s="452" t="s">
        <v>1915</v>
      </c>
      <c r="CE3" s="453"/>
      <c r="CF3" s="422" t="s">
        <v>1902</v>
      </c>
      <c r="CG3" s="450" t="s">
        <v>1903</v>
      </c>
      <c r="CH3" s="449" t="s">
        <v>1904</v>
      </c>
      <c r="CI3" s="450" t="s">
        <v>1905</v>
      </c>
      <c r="CJ3" s="450"/>
      <c r="CK3" s="450"/>
      <c r="CL3" s="450" t="s">
        <v>1906</v>
      </c>
      <c r="CM3" s="450"/>
      <c r="CN3" s="450"/>
      <c r="CO3" s="455" t="s">
        <v>2017</v>
      </c>
      <c r="CP3" s="434" t="s">
        <v>2018</v>
      </c>
      <c r="CQ3" s="434" t="s">
        <v>2019</v>
      </c>
      <c r="CR3" s="434"/>
      <c r="CS3" s="434"/>
      <c r="CT3" s="434" t="s">
        <v>2020</v>
      </c>
      <c r="CU3" s="434"/>
      <c r="CV3" s="435"/>
      <c r="CW3" s="458" t="s">
        <v>2025</v>
      </c>
      <c r="CX3" s="460" t="s">
        <v>2026</v>
      </c>
      <c r="CY3" s="460" t="s">
        <v>2027</v>
      </c>
      <c r="CZ3" s="460"/>
      <c r="DA3" s="460"/>
      <c r="DB3" s="460" t="s">
        <v>2028</v>
      </c>
      <c r="DC3" s="460"/>
      <c r="DD3" s="462"/>
      <c r="DE3" s="426" t="s">
        <v>44</v>
      </c>
      <c r="DF3" s="428" t="s">
        <v>1907</v>
      </c>
      <c r="DG3" s="428" t="s">
        <v>1908</v>
      </c>
      <c r="DH3" s="472" t="s">
        <v>1909</v>
      </c>
      <c r="DI3" s="473"/>
      <c r="DJ3" s="474" t="s">
        <v>1896</v>
      </c>
      <c r="DK3" s="469" t="s">
        <v>2033</v>
      </c>
      <c r="DL3" s="430" t="s">
        <v>2034</v>
      </c>
      <c r="DM3" s="430" t="s">
        <v>2035</v>
      </c>
      <c r="DN3" s="430"/>
      <c r="DO3" s="430"/>
      <c r="DP3" s="430" t="s">
        <v>2036</v>
      </c>
      <c r="DQ3" s="430"/>
      <c r="DR3" s="431"/>
      <c r="DS3" s="455" t="s">
        <v>2037</v>
      </c>
      <c r="DT3" s="434" t="s">
        <v>2038</v>
      </c>
      <c r="DU3" s="434" t="s">
        <v>2039</v>
      </c>
      <c r="DV3" s="434"/>
      <c r="DW3" s="434"/>
      <c r="DX3" s="434" t="s">
        <v>2040</v>
      </c>
      <c r="DY3" s="434"/>
      <c r="DZ3" s="435"/>
      <c r="EA3" s="436" t="s">
        <v>2041</v>
      </c>
      <c r="EB3" s="438" t="s">
        <v>2042</v>
      </c>
      <c r="EC3" s="438" t="s">
        <v>2043</v>
      </c>
      <c r="ED3" s="438"/>
      <c r="EE3" s="438"/>
      <c r="EF3" s="438" t="s">
        <v>2044</v>
      </c>
      <c r="EG3" s="438"/>
      <c r="EH3" s="440"/>
      <c r="EI3" s="432" t="s">
        <v>44</v>
      </c>
      <c r="EJ3" s="428" t="s">
        <v>1910</v>
      </c>
      <c r="EK3" s="428" t="s">
        <v>1911</v>
      </c>
      <c r="EL3" s="59" t="s">
        <v>1912</v>
      </c>
      <c r="EM3" s="59"/>
      <c r="EN3" s="422" t="s">
        <v>1899</v>
      </c>
      <c r="EO3" s="424" t="s">
        <v>2045</v>
      </c>
      <c r="EP3" s="424" t="s">
        <v>2046</v>
      </c>
      <c r="EQ3" s="425" t="s">
        <v>2047</v>
      </c>
      <c r="ER3" s="425"/>
      <c r="ES3" s="425"/>
      <c r="ET3" s="424" t="s">
        <v>2048</v>
      </c>
      <c r="EU3" s="424"/>
      <c r="EV3" s="424"/>
      <c r="EW3" s="455" t="s">
        <v>2049</v>
      </c>
      <c r="EX3" s="434" t="s">
        <v>2050</v>
      </c>
      <c r="EY3" s="434" t="s">
        <v>2051</v>
      </c>
      <c r="EZ3" s="434"/>
      <c r="FA3" s="434"/>
      <c r="FB3" s="434" t="s">
        <v>2052</v>
      </c>
      <c r="FC3" s="434"/>
      <c r="FD3" s="435"/>
      <c r="FE3" s="436" t="s">
        <v>2053</v>
      </c>
      <c r="FF3" s="438" t="s">
        <v>2054</v>
      </c>
      <c r="FG3" s="438" t="s">
        <v>2055</v>
      </c>
      <c r="FH3" s="438"/>
      <c r="FI3" s="438"/>
      <c r="FJ3" s="438" t="s">
        <v>2056</v>
      </c>
      <c r="FK3" s="438"/>
      <c r="FL3" s="440"/>
      <c r="FM3" s="426" t="s">
        <v>44</v>
      </c>
      <c r="FN3" s="428" t="s">
        <v>1913</v>
      </c>
      <c r="FO3" s="428" t="s">
        <v>1914</v>
      </c>
      <c r="FP3" s="59" t="s">
        <v>1915</v>
      </c>
      <c r="FQ3" s="59"/>
      <c r="FR3" s="422" t="s">
        <v>1902</v>
      </c>
      <c r="FS3" s="424" t="s">
        <v>2057</v>
      </c>
      <c r="FT3" s="424" t="s">
        <v>2058</v>
      </c>
      <c r="FU3" s="425" t="s">
        <v>2059</v>
      </c>
      <c r="FV3" s="425"/>
      <c r="FW3" s="425"/>
      <c r="FX3" s="424" t="s">
        <v>2060</v>
      </c>
      <c r="FY3" s="424"/>
      <c r="FZ3" s="424"/>
      <c r="GA3" s="455" t="s">
        <v>2061</v>
      </c>
      <c r="GB3" s="434" t="s">
        <v>2062</v>
      </c>
      <c r="GC3" s="434" t="s">
        <v>2063</v>
      </c>
      <c r="GD3" s="434"/>
      <c r="GE3" s="434"/>
      <c r="GF3" s="434" t="s">
        <v>2064</v>
      </c>
      <c r="GG3" s="434"/>
      <c r="GH3" s="435"/>
      <c r="GI3" s="436" t="s">
        <v>2065</v>
      </c>
      <c r="GJ3" s="438" t="s">
        <v>2066</v>
      </c>
      <c r="GK3" s="438" t="s">
        <v>2067</v>
      </c>
      <c r="GL3" s="438"/>
      <c r="GM3" s="438"/>
      <c r="GN3" s="438" t="s">
        <v>2068</v>
      </c>
      <c r="GO3" s="438"/>
      <c r="GP3" s="440"/>
      <c r="GQ3" s="423" t="s">
        <v>44</v>
      </c>
      <c r="GR3" s="419" t="s">
        <v>1916</v>
      </c>
      <c r="GS3" s="422" t="s">
        <v>54</v>
      </c>
      <c r="GT3" s="422" t="s">
        <v>1917</v>
      </c>
      <c r="GU3" s="311" t="s">
        <v>1897</v>
      </c>
      <c r="GV3" s="311"/>
      <c r="GW3" s="311"/>
      <c r="GX3" s="161" t="s">
        <v>1918</v>
      </c>
      <c r="GY3" s="59"/>
      <c r="GZ3" s="59"/>
      <c r="HA3" s="423" t="s">
        <v>44</v>
      </c>
      <c r="HB3" s="419" t="s">
        <v>1919</v>
      </c>
      <c r="HC3" s="422" t="s">
        <v>54</v>
      </c>
      <c r="HD3" s="422" t="s">
        <v>1920</v>
      </c>
      <c r="HE3" s="311" t="s">
        <v>1900</v>
      </c>
      <c r="HF3" s="311"/>
      <c r="HG3" s="311"/>
      <c r="HH3" s="161" t="s">
        <v>1921</v>
      </c>
      <c r="HI3" s="59"/>
      <c r="HJ3" s="59"/>
      <c r="HK3" s="423" t="s">
        <v>44</v>
      </c>
      <c r="HL3" s="419" t="s">
        <v>1922</v>
      </c>
      <c r="HM3" s="422" t="s">
        <v>54</v>
      </c>
      <c r="HN3" s="422" t="s">
        <v>1923</v>
      </c>
      <c r="HO3" s="311" t="s">
        <v>1905</v>
      </c>
      <c r="HP3" s="311"/>
      <c r="HQ3" s="311"/>
      <c r="HR3" s="161" t="s">
        <v>1924</v>
      </c>
      <c r="HS3" s="59"/>
      <c r="HT3" s="59"/>
      <c r="HU3" s="421" t="s">
        <v>44</v>
      </c>
      <c r="HV3" s="419" t="s">
        <v>1925</v>
      </c>
      <c r="HW3" s="311" t="s">
        <v>1926</v>
      </c>
      <c r="HX3" s="419" t="s">
        <v>1927</v>
      </c>
      <c r="HY3" s="311" t="s">
        <v>1897</v>
      </c>
      <c r="HZ3" s="311"/>
      <c r="IA3" s="311"/>
      <c r="IB3" s="311" t="s">
        <v>1928</v>
      </c>
      <c r="IC3" s="311"/>
      <c r="ID3" s="311"/>
      <c r="IE3" s="421" t="s">
        <v>44</v>
      </c>
      <c r="IF3" s="419" t="s">
        <v>1929</v>
      </c>
      <c r="IG3" s="311" t="s">
        <v>1930</v>
      </c>
      <c r="IH3" s="419" t="s">
        <v>1931</v>
      </c>
      <c r="II3" s="311" t="s">
        <v>1900</v>
      </c>
      <c r="IJ3" s="311"/>
      <c r="IK3" s="311"/>
      <c r="IL3" s="311" t="s">
        <v>1932</v>
      </c>
      <c r="IM3" s="311"/>
      <c r="IN3" s="311"/>
      <c r="IO3" s="420" t="s">
        <v>44</v>
      </c>
      <c r="IP3" s="419" t="s">
        <v>1933</v>
      </c>
      <c r="IQ3" s="311" t="s">
        <v>1908</v>
      </c>
      <c r="IR3" s="419" t="s">
        <v>1934</v>
      </c>
      <c r="IS3" s="59" t="s">
        <v>1897</v>
      </c>
      <c r="IT3" s="59"/>
      <c r="IU3" s="59"/>
      <c r="IV3" s="59" t="s">
        <v>1935</v>
      </c>
      <c r="IW3" s="59"/>
      <c r="IX3" s="59"/>
      <c r="IY3" s="420" t="s">
        <v>44</v>
      </c>
      <c r="IZ3" s="419" t="s">
        <v>1936</v>
      </c>
      <c r="JA3" s="311" t="s">
        <v>1911</v>
      </c>
      <c r="JB3" s="419" t="s">
        <v>1937</v>
      </c>
      <c r="JC3" s="59" t="s">
        <v>1900</v>
      </c>
      <c r="JD3" s="59"/>
      <c r="JE3" s="59"/>
      <c r="JF3" s="59" t="s">
        <v>1938</v>
      </c>
      <c r="JG3" s="59"/>
      <c r="JH3" s="59"/>
      <c r="JI3" s="311" t="s">
        <v>77</v>
      </c>
      <c r="JJ3" s="311" t="s">
        <v>1939</v>
      </c>
      <c r="JK3" s="311" t="s">
        <v>1940</v>
      </c>
      <c r="JL3" s="311" t="s">
        <v>70</v>
      </c>
      <c r="JM3" s="311" t="s">
        <v>71</v>
      </c>
      <c r="JN3" s="311" t="s">
        <v>72</v>
      </c>
      <c r="JO3" s="311" t="s">
        <v>74</v>
      </c>
      <c r="JP3" s="311" t="s">
        <v>75</v>
      </c>
    </row>
    <row r="4" spans="1:276" ht="42.75" customHeight="1" thickBot="1" x14ac:dyDescent="0.3">
      <c r="A4" s="418"/>
      <c r="B4" s="441"/>
      <c r="C4" s="162" t="s">
        <v>2</v>
      </c>
      <c r="D4" s="219" t="str">
        <f>+OECA!AS10</f>
        <v>Número de personería jurídica / Certificación de pertenencia</v>
      </c>
      <c r="E4" s="219" t="str">
        <f>+OECA!BG10</f>
        <v>Expedido</v>
      </c>
      <c r="F4" s="162" t="s">
        <v>2119</v>
      </c>
      <c r="G4" s="162" t="s">
        <v>4</v>
      </c>
      <c r="H4" s="162" t="s">
        <v>5</v>
      </c>
      <c r="I4" s="162" t="s">
        <v>7</v>
      </c>
      <c r="J4" s="162" t="s">
        <v>9</v>
      </c>
      <c r="K4" s="162" t="s">
        <v>11</v>
      </c>
      <c r="L4" s="162" t="s">
        <v>1941</v>
      </c>
      <c r="M4" s="162" t="s">
        <v>2123</v>
      </c>
      <c r="N4" s="162" t="s">
        <v>2124</v>
      </c>
      <c r="O4" s="216" t="s">
        <v>2125</v>
      </c>
      <c r="P4" s="162" t="s">
        <v>16</v>
      </c>
      <c r="Q4" s="162" t="s">
        <v>18</v>
      </c>
      <c r="R4" s="162" t="s">
        <v>19</v>
      </c>
      <c r="S4" s="162" t="s">
        <v>20</v>
      </c>
      <c r="T4" s="162" t="s">
        <v>18</v>
      </c>
      <c r="U4" s="162" t="s">
        <v>19</v>
      </c>
      <c r="V4" s="468"/>
      <c r="W4" s="419"/>
      <c r="X4" s="162" t="s">
        <v>1942</v>
      </c>
      <c r="Y4" s="162" t="s">
        <v>1943</v>
      </c>
      <c r="Z4" s="452"/>
      <c r="AA4" s="470"/>
      <c r="AB4" s="471"/>
      <c r="AC4" s="186" t="s">
        <v>2005</v>
      </c>
      <c r="AD4" s="186" t="s">
        <v>2006</v>
      </c>
      <c r="AE4" s="186" t="s">
        <v>2007</v>
      </c>
      <c r="AF4" s="186" t="s">
        <v>2005</v>
      </c>
      <c r="AG4" s="186" t="s">
        <v>2006</v>
      </c>
      <c r="AH4" s="187" t="s">
        <v>2008</v>
      </c>
      <c r="AI4" s="456"/>
      <c r="AJ4" s="457"/>
      <c r="AK4" s="184" t="s">
        <v>1989</v>
      </c>
      <c r="AL4" s="184" t="s">
        <v>1990</v>
      </c>
      <c r="AM4" s="184" t="s">
        <v>1991</v>
      </c>
      <c r="AN4" s="184" t="s">
        <v>1989</v>
      </c>
      <c r="AO4" s="184" t="s">
        <v>1990</v>
      </c>
      <c r="AP4" s="185" t="s">
        <v>1992</v>
      </c>
      <c r="AQ4" s="459"/>
      <c r="AR4" s="461"/>
      <c r="AS4" s="182" t="s">
        <v>1997</v>
      </c>
      <c r="AT4" s="182" t="s">
        <v>1998</v>
      </c>
      <c r="AU4" s="182" t="s">
        <v>1999</v>
      </c>
      <c r="AV4" s="182" t="s">
        <v>1997</v>
      </c>
      <c r="AW4" s="182" t="s">
        <v>1998</v>
      </c>
      <c r="AX4" s="183" t="s">
        <v>2000</v>
      </c>
      <c r="AY4" s="454"/>
      <c r="AZ4" s="419"/>
      <c r="BA4" s="162" t="s">
        <v>1944</v>
      </c>
      <c r="BB4" s="162" t="s">
        <v>1945</v>
      </c>
      <c r="BC4" s="422"/>
      <c r="BD4" s="450"/>
      <c r="BE4" s="449"/>
      <c r="BF4" s="189" t="s">
        <v>2013</v>
      </c>
      <c r="BG4" s="189" t="s">
        <v>2014</v>
      </c>
      <c r="BH4" s="189" t="s">
        <v>2015</v>
      </c>
      <c r="BI4" s="189" t="s">
        <v>2013</v>
      </c>
      <c r="BJ4" s="189" t="s">
        <v>2014</v>
      </c>
      <c r="BK4" s="189" t="s">
        <v>2016</v>
      </c>
      <c r="BL4" s="456"/>
      <c r="BM4" s="457"/>
      <c r="BN4" s="184" t="s">
        <v>2021</v>
      </c>
      <c r="BO4" s="184" t="s">
        <v>2022</v>
      </c>
      <c r="BP4" s="184" t="s">
        <v>2023</v>
      </c>
      <c r="BQ4" s="184" t="s">
        <v>2021</v>
      </c>
      <c r="BR4" s="184" t="s">
        <v>2022</v>
      </c>
      <c r="BS4" s="185" t="s">
        <v>2024</v>
      </c>
      <c r="BT4" s="459"/>
      <c r="BU4" s="461"/>
      <c r="BV4" s="182" t="s">
        <v>2029</v>
      </c>
      <c r="BW4" s="182" t="s">
        <v>2030</v>
      </c>
      <c r="BX4" s="182" t="s">
        <v>2031</v>
      </c>
      <c r="BY4" s="182" t="s">
        <v>2029</v>
      </c>
      <c r="BZ4" s="182" t="s">
        <v>2030</v>
      </c>
      <c r="CA4" s="183" t="s">
        <v>2032</v>
      </c>
      <c r="CB4" s="451"/>
      <c r="CC4" s="419"/>
      <c r="CD4" s="162" t="s">
        <v>1946</v>
      </c>
      <c r="CE4" s="162" t="s">
        <v>1947</v>
      </c>
      <c r="CF4" s="422"/>
      <c r="CG4" s="450"/>
      <c r="CH4" s="449"/>
      <c r="CI4" s="189" t="s">
        <v>1948</v>
      </c>
      <c r="CJ4" s="189" t="s">
        <v>1949</v>
      </c>
      <c r="CK4" s="189" t="s">
        <v>1950</v>
      </c>
      <c r="CL4" s="189" t="s">
        <v>1948</v>
      </c>
      <c r="CM4" s="189" t="s">
        <v>1949</v>
      </c>
      <c r="CN4" s="189" t="s">
        <v>1951</v>
      </c>
      <c r="CO4" s="456"/>
      <c r="CP4" s="457"/>
      <c r="CQ4" s="190" t="s">
        <v>2021</v>
      </c>
      <c r="CR4" s="190" t="s">
        <v>2022</v>
      </c>
      <c r="CS4" s="190" t="s">
        <v>2023</v>
      </c>
      <c r="CT4" s="190" t="s">
        <v>2021</v>
      </c>
      <c r="CU4" s="190" t="s">
        <v>2022</v>
      </c>
      <c r="CV4" s="191" t="s">
        <v>2024</v>
      </c>
      <c r="CW4" s="459"/>
      <c r="CX4" s="461"/>
      <c r="CY4" s="192" t="s">
        <v>2029</v>
      </c>
      <c r="CZ4" s="192" t="s">
        <v>2030</v>
      </c>
      <c r="DA4" s="192" t="s">
        <v>2031</v>
      </c>
      <c r="DB4" s="192" t="s">
        <v>2029</v>
      </c>
      <c r="DC4" s="192" t="s">
        <v>2030</v>
      </c>
      <c r="DD4" s="193" t="s">
        <v>2032</v>
      </c>
      <c r="DE4" s="427"/>
      <c r="DF4" s="429"/>
      <c r="DG4" s="429"/>
      <c r="DH4" s="162" t="s">
        <v>47</v>
      </c>
      <c r="DI4" s="162" t="s">
        <v>32</v>
      </c>
      <c r="DJ4" s="474"/>
      <c r="DK4" s="470"/>
      <c r="DL4" s="471"/>
      <c r="DM4" s="198" t="s">
        <v>1952</v>
      </c>
      <c r="DN4" s="198" t="s">
        <v>34</v>
      </c>
      <c r="DO4" s="198" t="s">
        <v>49</v>
      </c>
      <c r="DP4" s="198" t="s">
        <v>1953</v>
      </c>
      <c r="DQ4" s="198" t="s">
        <v>34</v>
      </c>
      <c r="DR4" s="199" t="s">
        <v>51</v>
      </c>
      <c r="DS4" s="456"/>
      <c r="DT4" s="457"/>
      <c r="DU4" s="196" t="s">
        <v>1952</v>
      </c>
      <c r="DV4" s="196" t="s">
        <v>34</v>
      </c>
      <c r="DW4" s="196" t="s">
        <v>49</v>
      </c>
      <c r="DX4" s="196" t="s">
        <v>1953</v>
      </c>
      <c r="DY4" s="196" t="s">
        <v>34</v>
      </c>
      <c r="DZ4" s="197" t="s">
        <v>51</v>
      </c>
      <c r="EA4" s="437"/>
      <c r="EB4" s="439"/>
      <c r="EC4" s="194" t="s">
        <v>1952</v>
      </c>
      <c r="ED4" s="194" t="s">
        <v>34</v>
      </c>
      <c r="EE4" s="194" t="s">
        <v>49</v>
      </c>
      <c r="EF4" s="194" t="s">
        <v>1953</v>
      </c>
      <c r="EG4" s="194" t="s">
        <v>34</v>
      </c>
      <c r="EH4" s="195" t="s">
        <v>51</v>
      </c>
      <c r="EI4" s="433"/>
      <c r="EJ4" s="429"/>
      <c r="EK4" s="429"/>
      <c r="EL4" s="163" t="s">
        <v>47</v>
      </c>
      <c r="EM4" s="163" t="s">
        <v>32</v>
      </c>
      <c r="EN4" s="422"/>
      <c r="EO4" s="424"/>
      <c r="EP4" s="424"/>
      <c r="EQ4" s="200" t="s">
        <v>1952</v>
      </c>
      <c r="ER4" s="200" t="s">
        <v>34</v>
      </c>
      <c r="ES4" s="200" t="s">
        <v>49</v>
      </c>
      <c r="ET4" s="200" t="s">
        <v>1953</v>
      </c>
      <c r="EU4" s="200" t="s">
        <v>34</v>
      </c>
      <c r="EV4" s="200" t="s">
        <v>51</v>
      </c>
      <c r="EW4" s="456"/>
      <c r="EX4" s="457"/>
      <c r="EY4" s="196" t="s">
        <v>1952</v>
      </c>
      <c r="EZ4" s="196" t="s">
        <v>34</v>
      </c>
      <c r="FA4" s="196" t="s">
        <v>49</v>
      </c>
      <c r="FB4" s="196" t="s">
        <v>1953</v>
      </c>
      <c r="FC4" s="196" t="s">
        <v>34</v>
      </c>
      <c r="FD4" s="197" t="s">
        <v>51</v>
      </c>
      <c r="FE4" s="437"/>
      <c r="FF4" s="439"/>
      <c r="FG4" s="194" t="s">
        <v>1952</v>
      </c>
      <c r="FH4" s="194" t="s">
        <v>34</v>
      </c>
      <c r="FI4" s="194" t="s">
        <v>49</v>
      </c>
      <c r="FJ4" s="194" t="s">
        <v>1953</v>
      </c>
      <c r="FK4" s="194" t="s">
        <v>34</v>
      </c>
      <c r="FL4" s="195" t="s">
        <v>51</v>
      </c>
      <c r="FM4" s="427"/>
      <c r="FN4" s="429"/>
      <c r="FO4" s="429"/>
      <c r="FP4" s="163" t="s">
        <v>47</v>
      </c>
      <c r="FQ4" s="163" t="s">
        <v>32</v>
      </c>
      <c r="FR4" s="422"/>
      <c r="FS4" s="424"/>
      <c r="FT4" s="424"/>
      <c r="FU4" s="188" t="s">
        <v>1952</v>
      </c>
      <c r="FV4" s="188" t="s">
        <v>34</v>
      </c>
      <c r="FW4" s="188" t="s">
        <v>49</v>
      </c>
      <c r="FX4" s="188" t="s">
        <v>1953</v>
      </c>
      <c r="FY4" s="188" t="s">
        <v>34</v>
      </c>
      <c r="FZ4" s="188" t="s">
        <v>51</v>
      </c>
      <c r="GA4" s="456"/>
      <c r="GB4" s="457"/>
      <c r="GC4" s="196" t="s">
        <v>1952</v>
      </c>
      <c r="GD4" s="196" t="s">
        <v>34</v>
      </c>
      <c r="GE4" s="196" t="s">
        <v>49</v>
      </c>
      <c r="GF4" s="196" t="s">
        <v>1953</v>
      </c>
      <c r="GG4" s="196" t="s">
        <v>34</v>
      </c>
      <c r="GH4" s="197" t="s">
        <v>51</v>
      </c>
      <c r="GI4" s="437"/>
      <c r="GJ4" s="439"/>
      <c r="GK4" s="194" t="s">
        <v>1952</v>
      </c>
      <c r="GL4" s="194" t="s">
        <v>34</v>
      </c>
      <c r="GM4" s="194" t="s">
        <v>49</v>
      </c>
      <c r="GN4" s="194" t="s">
        <v>1953</v>
      </c>
      <c r="GO4" s="194" t="s">
        <v>34</v>
      </c>
      <c r="GP4" s="195" t="s">
        <v>51</v>
      </c>
      <c r="GQ4" s="423"/>
      <c r="GR4" s="419"/>
      <c r="GS4" s="422"/>
      <c r="GT4" s="422"/>
      <c r="GU4" s="60" t="s">
        <v>33</v>
      </c>
      <c r="GV4" s="60" t="s">
        <v>34</v>
      </c>
      <c r="GW4" s="60" t="s">
        <v>35</v>
      </c>
      <c r="GX4" s="60" t="s">
        <v>36</v>
      </c>
      <c r="GY4" s="60" t="s">
        <v>34</v>
      </c>
      <c r="GZ4" s="60" t="s">
        <v>35</v>
      </c>
      <c r="HA4" s="423"/>
      <c r="HB4" s="419"/>
      <c r="HC4" s="422"/>
      <c r="HD4" s="422"/>
      <c r="HE4" s="60" t="s">
        <v>33</v>
      </c>
      <c r="HF4" s="60" t="s">
        <v>34</v>
      </c>
      <c r="HG4" s="60" t="s">
        <v>35</v>
      </c>
      <c r="HH4" s="60" t="s">
        <v>36</v>
      </c>
      <c r="HI4" s="60" t="s">
        <v>34</v>
      </c>
      <c r="HJ4" s="60" t="s">
        <v>35</v>
      </c>
      <c r="HK4" s="423"/>
      <c r="HL4" s="419"/>
      <c r="HM4" s="422"/>
      <c r="HN4" s="422"/>
      <c r="HO4" s="59" t="s">
        <v>33</v>
      </c>
      <c r="HP4" s="59" t="s">
        <v>34</v>
      </c>
      <c r="HQ4" s="59" t="s">
        <v>35</v>
      </c>
      <c r="HR4" s="60" t="s">
        <v>36</v>
      </c>
      <c r="HS4" s="60" t="s">
        <v>34</v>
      </c>
      <c r="HT4" s="60" t="s">
        <v>35</v>
      </c>
      <c r="HU4" s="421"/>
      <c r="HV4" s="419"/>
      <c r="HW4" s="311"/>
      <c r="HX4" s="419"/>
      <c r="HY4" s="162" t="s">
        <v>33</v>
      </c>
      <c r="HZ4" s="162" t="s">
        <v>34</v>
      </c>
      <c r="IA4" s="162" t="s">
        <v>1954</v>
      </c>
      <c r="IB4" s="60" t="s">
        <v>36</v>
      </c>
      <c r="IC4" s="162" t="s">
        <v>34</v>
      </c>
      <c r="ID4" s="162" t="s">
        <v>35</v>
      </c>
      <c r="IE4" s="421"/>
      <c r="IF4" s="419"/>
      <c r="IG4" s="311"/>
      <c r="IH4" s="419"/>
      <c r="II4" s="162" t="s">
        <v>33</v>
      </c>
      <c r="IJ4" s="162" t="s">
        <v>34</v>
      </c>
      <c r="IK4" s="162" t="s">
        <v>1954</v>
      </c>
      <c r="IL4" s="60" t="s">
        <v>36</v>
      </c>
      <c r="IM4" s="162" t="s">
        <v>34</v>
      </c>
      <c r="IN4" s="162" t="s">
        <v>35</v>
      </c>
      <c r="IO4" s="420"/>
      <c r="IP4" s="419"/>
      <c r="IQ4" s="311"/>
      <c r="IR4" s="419"/>
      <c r="IS4" s="162" t="s">
        <v>33</v>
      </c>
      <c r="IT4" s="162" t="s">
        <v>34</v>
      </c>
      <c r="IU4" s="162" t="s">
        <v>35</v>
      </c>
      <c r="IV4" s="60" t="s">
        <v>36</v>
      </c>
      <c r="IW4" s="162" t="s">
        <v>1955</v>
      </c>
      <c r="IX4" s="162" t="s">
        <v>35</v>
      </c>
      <c r="IY4" s="420"/>
      <c r="IZ4" s="419"/>
      <c r="JA4" s="311"/>
      <c r="JB4" s="419"/>
      <c r="JC4" s="162" t="s">
        <v>33</v>
      </c>
      <c r="JD4" s="162" t="s">
        <v>34</v>
      </c>
      <c r="JE4" s="162" t="s">
        <v>35</v>
      </c>
      <c r="JF4" s="60" t="s">
        <v>36</v>
      </c>
      <c r="JG4" s="162" t="s">
        <v>1955</v>
      </c>
      <c r="JH4" s="162" t="s">
        <v>35</v>
      </c>
      <c r="JI4" s="311"/>
      <c r="JJ4" s="311"/>
      <c r="JK4" s="311"/>
      <c r="JL4" s="311"/>
      <c r="JM4" s="311"/>
      <c r="JN4" s="311"/>
      <c r="JO4" s="311"/>
      <c r="JP4" s="311"/>
    </row>
    <row r="5" spans="1:276" s="65" customFormat="1" x14ac:dyDescent="0.25">
      <c r="A5" s="65">
        <f>+OECA!BL10</f>
        <v>0</v>
      </c>
      <c r="B5" s="65" t="e">
        <f>#REF!</f>
        <v>#REF!</v>
      </c>
      <c r="C5" s="65">
        <f>OECA!I10</f>
        <v>0</v>
      </c>
      <c r="D5" s="65">
        <f>+OECA!AZ10</f>
        <v>0</v>
      </c>
      <c r="E5" s="65">
        <f>+OECA!BJ10</f>
        <v>0</v>
      </c>
      <c r="F5" s="65">
        <f>OECA!I14</f>
        <v>0</v>
      </c>
      <c r="G5" s="65">
        <f>OECA!BI14</f>
        <v>0</v>
      </c>
      <c r="H5" s="65">
        <f>OECA!I16</f>
        <v>0</v>
      </c>
      <c r="I5" s="65">
        <f>OECA!W16</f>
        <v>0</v>
      </c>
      <c r="J5" s="65">
        <f>OECA!AJ16</f>
        <v>0</v>
      </c>
      <c r="K5" s="65">
        <f>OECA!AU16</f>
        <v>0</v>
      </c>
      <c r="L5" s="65" t="e">
        <f>#REF!</f>
        <v>#REF!</v>
      </c>
      <c r="M5" s="65">
        <f>OECA!J19</f>
        <v>0</v>
      </c>
      <c r="N5" s="65">
        <f>OECA!T19</f>
        <v>0</v>
      </c>
      <c r="O5" s="65">
        <f>OECA!AI19</f>
        <v>0</v>
      </c>
      <c r="P5" s="65">
        <f>OECA!I25</f>
        <v>0</v>
      </c>
      <c r="Q5" s="65" t="str">
        <f>OECA!AD25</f>
        <v>AGRICOLA</v>
      </c>
      <c r="R5" s="65">
        <f>OECA!AV25</f>
        <v>0</v>
      </c>
      <c r="S5" s="65">
        <f>OECA!I27</f>
        <v>0</v>
      </c>
      <c r="T5" s="65">
        <f>OECA!AD27</f>
        <v>0</v>
      </c>
      <c r="U5" s="65">
        <f>OECA!AV27</f>
        <v>0</v>
      </c>
      <c r="V5" s="65">
        <f>OECA!E37</f>
        <v>1</v>
      </c>
      <c r="W5" s="65">
        <f>OECA!F37</f>
        <v>0</v>
      </c>
      <c r="X5" s="65">
        <f>OECA!L37</f>
        <v>0</v>
      </c>
      <c r="Y5" s="65">
        <f>OECA!O37</f>
        <v>0</v>
      </c>
      <c r="Z5" s="65">
        <f>OECA!R37</f>
        <v>0</v>
      </c>
      <c r="AA5" s="65">
        <f>OECA!W37</f>
        <v>0</v>
      </c>
      <c r="AB5" s="65">
        <f>OECA!AE37</f>
        <v>0</v>
      </c>
      <c r="AC5" s="65">
        <f>OECA!AK37</f>
        <v>0</v>
      </c>
      <c r="AD5" s="65">
        <f>OECA!AP37</f>
        <v>0</v>
      </c>
      <c r="AE5" s="65">
        <f>OECA!AT37</f>
        <v>0</v>
      </c>
      <c r="AF5" s="65">
        <f>OECA!AX37</f>
        <v>0</v>
      </c>
      <c r="AG5" s="65">
        <f>OECA!BD37</f>
        <v>0</v>
      </c>
      <c r="AH5" s="65">
        <f>OECA!BL37</f>
        <v>0</v>
      </c>
      <c r="AI5" s="65">
        <f>OECA!W38</f>
        <v>0</v>
      </c>
      <c r="AJ5" s="65">
        <f>OECA!AE38</f>
        <v>0</v>
      </c>
      <c r="AK5" s="65">
        <f>OECA!AK38</f>
        <v>0</v>
      </c>
      <c r="AL5" s="65">
        <f>OECA!AP38</f>
        <v>0</v>
      </c>
      <c r="AM5" s="65">
        <f>OECA!AT38</f>
        <v>0</v>
      </c>
      <c r="AN5" s="65">
        <f>OECA!AX38</f>
        <v>0</v>
      </c>
      <c r="AO5" s="65">
        <f>OECA!BD38</f>
        <v>0</v>
      </c>
      <c r="AP5" s="65">
        <f>OECA!BL38</f>
        <v>0</v>
      </c>
      <c r="AQ5" s="65">
        <f>OECA!W39</f>
        <v>0</v>
      </c>
      <c r="AR5" s="65">
        <f>OECA!AE39</f>
        <v>0</v>
      </c>
      <c r="AS5" s="65">
        <f>OECA!AK39</f>
        <v>0</v>
      </c>
      <c r="AT5" s="65">
        <f>OECA!AP39</f>
        <v>0</v>
      </c>
      <c r="AU5" s="65">
        <f>OECA!AT39</f>
        <v>0</v>
      </c>
      <c r="AV5" s="65">
        <f>OECA!AX39</f>
        <v>0</v>
      </c>
      <c r="AW5" s="65">
        <f>OECA!BD39</f>
        <v>0</v>
      </c>
      <c r="AX5" s="65">
        <f>OECA!BL39</f>
        <v>0</v>
      </c>
      <c r="AY5" s="65">
        <f>OECA!E40</f>
        <v>2</v>
      </c>
      <c r="AZ5" s="65">
        <f>OECA!F40</f>
        <v>0</v>
      </c>
      <c r="BA5" s="65">
        <f>OECA!L40</f>
        <v>0</v>
      </c>
      <c r="BB5" s="65">
        <f>OECA!O40</f>
        <v>0</v>
      </c>
      <c r="BC5" s="65">
        <f>OECA!R40</f>
        <v>0</v>
      </c>
      <c r="BD5" s="65">
        <f>OECA!W40</f>
        <v>0</v>
      </c>
      <c r="BE5" s="65">
        <f>OECA!AE40</f>
        <v>0</v>
      </c>
      <c r="BF5" s="65">
        <f>OECA!AK40</f>
        <v>0</v>
      </c>
      <c r="BG5" s="65">
        <f>OECA!AP40</f>
        <v>0</v>
      </c>
      <c r="BH5" s="65">
        <f>OECA!AT40</f>
        <v>0</v>
      </c>
      <c r="BI5" s="65">
        <f>OECA!AX40</f>
        <v>0</v>
      </c>
      <c r="BJ5" s="65">
        <f>OECA!BD40</f>
        <v>0</v>
      </c>
      <c r="BK5" s="65">
        <f>OECA!BL40</f>
        <v>0</v>
      </c>
      <c r="BL5" s="65">
        <f>OECA!W41</f>
        <v>0</v>
      </c>
      <c r="BM5" s="65">
        <f>OECA!AE41</f>
        <v>0</v>
      </c>
      <c r="BN5" s="65">
        <f>OECA!AK41</f>
        <v>0</v>
      </c>
      <c r="BO5" s="65">
        <f>OECA!AP41</f>
        <v>0</v>
      </c>
      <c r="BP5" s="65">
        <f>OECA!AT41</f>
        <v>0</v>
      </c>
      <c r="BQ5" s="65">
        <f>OECA!AX41</f>
        <v>0</v>
      </c>
      <c r="BR5" s="65">
        <f>OECA!BD41</f>
        <v>0</v>
      </c>
      <c r="BS5" s="65">
        <f>OECA!BL41</f>
        <v>0</v>
      </c>
      <c r="BT5" s="65">
        <f>OECA!W42</f>
        <v>0</v>
      </c>
      <c r="BU5" s="65">
        <f>OECA!AE42</f>
        <v>0</v>
      </c>
      <c r="BV5" s="65">
        <f>OECA!AK42</f>
        <v>0</v>
      </c>
      <c r="BW5" s="65">
        <f>OECA!AP42</f>
        <v>0</v>
      </c>
      <c r="BX5" s="65">
        <f>OECA!AT42</f>
        <v>0</v>
      </c>
      <c r="BY5" s="65">
        <f>OECA!AX42</f>
        <v>0</v>
      </c>
      <c r="BZ5" s="65">
        <f>OECA!BD42</f>
        <v>0</v>
      </c>
      <c r="CA5" s="65">
        <f>OECA!BL42</f>
        <v>0</v>
      </c>
      <c r="CB5" s="65">
        <f>OECA!E43</f>
        <v>3</v>
      </c>
      <c r="CC5" s="65">
        <f>OECA!F43</f>
        <v>0</v>
      </c>
      <c r="CD5" s="65">
        <f>OECA!L43</f>
        <v>0</v>
      </c>
      <c r="CE5" s="65">
        <f>OECA!O43</f>
        <v>0</v>
      </c>
      <c r="CF5" s="65">
        <f>OECA!R43</f>
        <v>0</v>
      </c>
      <c r="CG5" s="65">
        <f>OECA!W43</f>
        <v>0</v>
      </c>
      <c r="CH5" s="65">
        <f>OECA!AE43</f>
        <v>0</v>
      </c>
      <c r="CI5" s="65">
        <f>OECA!AK43</f>
        <v>0</v>
      </c>
      <c r="CJ5" s="65">
        <f>OECA!AP43</f>
        <v>0</v>
      </c>
      <c r="CK5" s="65">
        <f>OECA!AT43</f>
        <v>0</v>
      </c>
      <c r="CL5" s="65">
        <f>OECA!AX43</f>
        <v>0</v>
      </c>
      <c r="CM5" s="65">
        <f>OECA!BD43</f>
        <v>0</v>
      </c>
      <c r="CN5" s="65">
        <f>OECA!BL43</f>
        <v>0</v>
      </c>
      <c r="CO5" s="65">
        <f>OECA!W44</f>
        <v>0</v>
      </c>
      <c r="CP5" s="65">
        <f>OECA!AE44</f>
        <v>0</v>
      </c>
      <c r="CQ5" s="65">
        <f>OECA!AK44</f>
        <v>0</v>
      </c>
      <c r="CR5" s="65">
        <f>OECA!AP44</f>
        <v>0</v>
      </c>
      <c r="CS5" s="65">
        <f>OECA!AT44</f>
        <v>0</v>
      </c>
      <c r="CT5" s="65">
        <f>OECA!AX44</f>
        <v>0</v>
      </c>
      <c r="CU5" s="65">
        <f>OECA!BD44</f>
        <v>0</v>
      </c>
      <c r="CV5" s="65">
        <f>OECA!BL44</f>
        <v>0</v>
      </c>
      <c r="CW5" s="65">
        <f>OECA!W45</f>
        <v>0</v>
      </c>
      <c r="CX5" s="65">
        <f>OECA!AE45</f>
        <v>0</v>
      </c>
      <c r="CY5" s="65">
        <f>OECA!AK45</f>
        <v>0</v>
      </c>
      <c r="CZ5" s="65">
        <f>OECA!AP45</f>
        <v>0</v>
      </c>
      <c r="DA5" s="65">
        <f>OECA!AT45</f>
        <v>0</v>
      </c>
      <c r="DB5" s="65">
        <f>OECA!AX45</f>
        <v>0</v>
      </c>
      <c r="DC5" s="65">
        <f>OECA!BD45</f>
        <v>0</v>
      </c>
      <c r="DD5" s="65">
        <f>OECA!BL45</f>
        <v>0</v>
      </c>
      <c r="DE5" s="65">
        <f>OECA!E51</f>
        <v>1</v>
      </c>
      <c r="DF5" s="65">
        <f>OECA!F51</f>
        <v>0</v>
      </c>
      <c r="DG5" s="65">
        <f>OECA!K51</f>
        <v>0</v>
      </c>
      <c r="DH5" s="65">
        <f>OECA!O51</f>
        <v>0</v>
      </c>
      <c r="DI5" s="65">
        <f>OECA!R51</f>
        <v>0</v>
      </c>
      <c r="DJ5" s="65">
        <f>OECA!W51</f>
        <v>0</v>
      </c>
      <c r="DK5" s="65" t="str">
        <f>OECA!AC51</f>
        <v>No transformado</v>
      </c>
      <c r="DL5" s="65">
        <f>OECA!AJ51</f>
        <v>0</v>
      </c>
      <c r="DM5" s="65">
        <f>OECA!AP51</f>
        <v>0</v>
      </c>
      <c r="DN5" s="65">
        <f>OECA!AU51</f>
        <v>0</v>
      </c>
      <c r="DO5" s="65">
        <f>OECA!AY51</f>
        <v>0</v>
      </c>
      <c r="DP5" s="65">
        <f>OECA!BC51</f>
        <v>0</v>
      </c>
      <c r="DQ5" s="65">
        <f>OECA!BH51</f>
        <v>0</v>
      </c>
      <c r="DR5" s="65">
        <f>OECA!BM51</f>
        <v>0</v>
      </c>
      <c r="DS5" s="65">
        <f>OECA!AC52</f>
        <v>0</v>
      </c>
      <c r="DT5" s="65">
        <f>OECA!AJ52</f>
        <v>0</v>
      </c>
      <c r="DU5" s="65">
        <f>OECA!AP52</f>
        <v>0</v>
      </c>
      <c r="DV5" s="65">
        <f>OECA!AU52</f>
        <v>0</v>
      </c>
      <c r="DW5" s="65">
        <f>OECA!AY52</f>
        <v>0</v>
      </c>
      <c r="DX5" s="65">
        <f>OECA!BC52</f>
        <v>0</v>
      </c>
      <c r="DY5" s="65">
        <f>OECA!BH52</f>
        <v>0</v>
      </c>
      <c r="DZ5" s="65">
        <f>OECA!BM52</f>
        <v>0</v>
      </c>
      <c r="EA5" s="65">
        <f>OECA!AC53</f>
        <v>0</v>
      </c>
      <c r="EB5" s="65">
        <f>OECA!AJ53</f>
        <v>0</v>
      </c>
      <c r="EC5" s="65">
        <f>OECA!AP53</f>
        <v>0</v>
      </c>
      <c r="ED5" s="65">
        <f>OECA!AU53</f>
        <v>0</v>
      </c>
      <c r="EE5" s="65">
        <f>OECA!AY53</f>
        <v>0</v>
      </c>
      <c r="EF5" s="65">
        <f>OECA!BC53</f>
        <v>0</v>
      </c>
      <c r="EG5" s="65">
        <f>OECA!BH53</f>
        <v>0</v>
      </c>
      <c r="EH5" s="65">
        <f>OECA!BM53</f>
        <v>0</v>
      </c>
      <c r="EI5" s="65">
        <f>OECA!E54</f>
        <v>2</v>
      </c>
      <c r="EJ5" s="65">
        <f>OECA!F54</f>
        <v>0</v>
      </c>
      <c r="EK5" s="65">
        <f>OECA!K54</f>
        <v>0</v>
      </c>
      <c r="EL5" s="65">
        <f>OECA!O54</f>
        <v>0</v>
      </c>
      <c r="EM5" s="65">
        <f>OECA!R54</f>
        <v>0</v>
      </c>
      <c r="EN5" s="65">
        <f>OECA!W54</f>
        <v>0</v>
      </c>
      <c r="EO5" s="65" t="str">
        <f>OECA!AC54</f>
        <v>No transformado</v>
      </c>
      <c r="EP5" s="65">
        <f>OECA!AJ54</f>
        <v>0</v>
      </c>
      <c r="EQ5" s="65">
        <f>OECA!AP54</f>
        <v>0</v>
      </c>
      <c r="ER5" s="65">
        <f>OECA!AU54</f>
        <v>0</v>
      </c>
      <c r="ES5" s="65">
        <f>OECA!AY54</f>
        <v>0</v>
      </c>
      <c r="ET5" s="65">
        <f>OECA!BC54</f>
        <v>0</v>
      </c>
      <c r="EU5" s="65">
        <f>OECA!BH54</f>
        <v>0</v>
      </c>
      <c r="EV5" s="65">
        <f>OECA!BM54</f>
        <v>0</v>
      </c>
      <c r="EW5" s="65">
        <f>OECA!AC55</f>
        <v>0</v>
      </c>
      <c r="EX5" s="65">
        <f>OECA!AJ55</f>
        <v>0</v>
      </c>
      <c r="EY5" s="65">
        <f>OECA!AP55</f>
        <v>0</v>
      </c>
      <c r="EZ5" s="65">
        <f>OECA!AU55</f>
        <v>0</v>
      </c>
      <c r="FA5" s="65">
        <f>OECA!AY55</f>
        <v>0</v>
      </c>
      <c r="FB5" s="65">
        <f>OECA!BC55</f>
        <v>0</v>
      </c>
      <c r="FC5" s="65">
        <f>OECA!BH55</f>
        <v>0</v>
      </c>
      <c r="FD5" s="65">
        <f>OECA!BM55</f>
        <v>0</v>
      </c>
      <c r="FE5" s="65">
        <f>OECA!AC56</f>
        <v>0</v>
      </c>
      <c r="FF5" s="65">
        <f>OECA!AJ56</f>
        <v>0</v>
      </c>
      <c r="FG5" s="65">
        <f>OECA!AP56</f>
        <v>0</v>
      </c>
      <c r="FH5" s="65">
        <f>OECA!AU56</f>
        <v>0</v>
      </c>
      <c r="FI5" s="65">
        <f>OECA!AY56</f>
        <v>0</v>
      </c>
      <c r="FJ5" s="65">
        <f>OECA!BC56</f>
        <v>0</v>
      </c>
      <c r="FK5" s="65">
        <f>OECA!BH56</f>
        <v>0</v>
      </c>
      <c r="FL5" s="65">
        <f>OECA!BM56</f>
        <v>0</v>
      </c>
      <c r="FM5" s="65">
        <f>OECA!E57</f>
        <v>3</v>
      </c>
      <c r="FN5" s="65">
        <f>OECA!F57</f>
        <v>0</v>
      </c>
      <c r="FO5" s="65">
        <f>OECA!K57</f>
        <v>0</v>
      </c>
      <c r="FP5" s="65">
        <f>OECA!O57</f>
        <v>0</v>
      </c>
      <c r="FQ5" s="65">
        <f>OECA!R57</f>
        <v>0</v>
      </c>
      <c r="FR5" s="65">
        <f>OECA!W57</f>
        <v>0</v>
      </c>
      <c r="FS5" s="65" t="str">
        <f>OECA!AC57</f>
        <v>No transformado</v>
      </c>
      <c r="FT5" s="65">
        <f>OECA!AJ57</f>
        <v>0</v>
      </c>
      <c r="FU5" s="65">
        <f>OECA!AP57</f>
        <v>0</v>
      </c>
      <c r="FV5" s="65">
        <f>OECA!AU57</f>
        <v>0</v>
      </c>
      <c r="FW5" s="65">
        <f>OECA!AY57</f>
        <v>0</v>
      </c>
      <c r="FX5" s="65">
        <f>OECA!BC57</f>
        <v>0</v>
      </c>
      <c r="FY5" s="65">
        <f>OECA!BH57</f>
        <v>0</v>
      </c>
      <c r="FZ5" s="65">
        <f>OECA!BM57</f>
        <v>0</v>
      </c>
      <c r="GA5" s="65">
        <f>OECA!AC58</f>
        <v>0</v>
      </c>
      <c r="GB5" s="65">
        <f>OECA!AJ58</f>
        <v>0</v>
      </c>
      <c r="GC5" s="65">
        <f>OECA!AP58</f>
        <v>0</v>
      </c>
      <c r="GD5" s="65">
        <f>OECA!AU58</f>
        <v>0</v>
      </c>
      <c r="GE5" s="65">
        <f>OECA!AY58</f>
        <v>0</v>
      </c>
      <c r="GF5" s="65">
        <f>OECA!BC58</f>
        <v>0</v>
      </c>
      <c r="GG5" s="65">
        <f>OECA!BH58</f>
        <v>0</v>
      </c>
      <c r="GH5" s="65">
        <f>OECA!BM58</f>
        <v>0</v>
      </c>
      <c r="GI5" s="65">
        <f>OECA!AC59</f>
        <v>0</v>
      </c>
      <c r="GJ5" s="65">
        <f>OECA!AJ59</f>
        <v>0</v>
      </c>
      <c r="GK5" s="65">
        <f>OECA!AP59</f>
        <v>0</v>
      </c>
      <c r="GL5" s="65">
        <f>OECA!AU59</f>
        <v>0</v>
      </c>
      <c r="GM5" s="65">
        <f>OECA!AY59</f>
        <v>0</v>
      </c>
      <c r="GN5" s="65">
        <f>OECA!BC59</f>
        <v>0</v>
      </c>
      <c r="GO5" s="65">
        <f>OECA!BH59</f>
        <v>0</v>
      </c>
      <c r="GP5" s="65">
        <f>OECA!BM59</f>
        <v>0</v>
      </c>
      <c r="GQ5" s="65">
        <f>OECA!E65</f>
        <v>1</v>
      </c>
      <c r="GR5" s="65">
        <f>OECA!F65</f>
        <v>0</v>
      </c>
      <c r="GS5" s="65">
        <f>OECA!T65</f>
        <v>0</v>
      </c>
      <c r="GT5" s="65">
        <f>OECA!X65</f>
        <v>0</v>
      </c>
      <c r="GU5" s="65">
        <f>OECA!AD65</f>
        <v>0</v>
      </c>
      <c r="GV5" s="65">
        <f>OECA!AI65</f>
        <v>0</v>
      </c>
      <c r="GW5" s="65">
        <f>OECA!AM65</f>
        <v>0</v>
      </c>
      <c r="GX5" s="65">
        <f>OECA!AQ65</f>
        <v>0</v>
      </c>
      <c r="GY5" s="65">
        <f>OECA!AU65</f>
        <v>0</v>
      </c>
      <c r="GZ5" s="65">
        <f>OECA!AZ65</f>
        <v>0</v>
      </c>
      <c r="HA5" s="65">
        <f>OECA!E66</f>
        <v>2</v>
      </c>
      <c r="HB5" s="65">
        <f>OECA!F66</f>
        <v>0</v>
      </c>
      <c r="HC5" s="65">
        <f>OECA!T66</f>
        <v>0</v>
      </c>
      <c r="HD5" s="65">
        <f>OECA!X66</f>
        <v>0</v>
      </c>
      <c r="HE5" s="65">
        <f>OECA!AD66</f>
        <v>0</v>
      </c>
      <c r="HF5" s="65">
        <f>OECA!AI66</f>
        <v>0</v>
      </c>
      <c r="HG5" s="65">
        <f>OECA!AM66</f>
        <v>0</v>
      </c>
      <c r="HH5" s="65">
        <f>OECA!AQ66</f>
        <v>0</v>
      </c>
      <c r="HI5" s="65">
        <f>OECA!AU66</f>
        <v>0</v>
      </c>
      <c r="HJ5" s="65">
        <f>OECA!AZ66</f>
        <v>0</v>
      </c>
      <c r="HK5" s="65">
        <f>OECA!E67</f>
        <v>3</v>
      </c>
      <c r="HL5" s="65">
        <f>OECA!F67</f>
        <v>0</v>
      </c>
      <c r="HM5" s="65">
        <f>OECA!T67</f>
        <v>0</v>
      </c>
      <c r="HN5" s="65">
        <f>OECA!X67</f>
        <v>0</v>
      </c>
      <c r="HO5" s="65">
        <f>OECA!AD67</f>
        <v>0</v>
      </c>
      <c r="HP5" s="65">
        <f>OECA!AI67</f>
        <v>0</v>
      </c>
      <c r="HQ5" s="65">
        <f>OECA!AM67</f>
        <v>0</v>
      </c>
      <c r="HR5" s="65">
        <f>OECA!AQ67</f>
        <v>0</v>
      </c>
      <c r="HS5" s="65">
        <f>OECA!AU67</f>
        <v>0</v>
      </c>
      <c r="HT5" s="65">
        <f>OECA!AZ67</f>
        <v>0</v>
      </c>
      <c r="HU5" s="65">
        <f>OECA!E73</f>
        <v>1</v>
      </c>
      <c r="HV5" s="65">
        <f>OECA!F73</f>
        <v>0</v>
      </c>
      <c r="HW5" s="65">
        <f>OECA!Q73</f>
        <v>0</v>
      </c>
      <c r="HX5" s="65">
        <f>OECA!AB73</f>
        <v>0</v>
      </c>
      <c r="HY5" s="65">
        <f>OECA!AG73</f>
        <v>0</v>
      </c>
      <c r="HZ5" s="65">
        <f>OECA!AM73</f>
        <v>0</v>
      </c>
      <c r="IA5" s="65">
        <f>OECA!AR73</f>
        <v>0</v>
      </c>
      <c r="IB5" s="65">
        <f>OECA!AW73</f>
        <v>0</v>
      </c>
      <c r="IC5" s="65">
        <f>OECA!BC73</f>
        <v>0</v>
      </c>
      <c r="ID5" s="65">
        <f>OECA!BK73</f>
        <v>0</v>
      </c>
      <c r="IE5" s="65">
        <f>OECA!E74</f>
        <v>2</v>
      </c>
      <c r="IF5" s="65">
        <f>OECA!F74</f>
        <v>0</v>
      </c>
      <c r="IG5" s="65">
        <f>OECA!Q74</f>
        <v>0</v>
      </c>
      <c r="IH5" s="65">
        <f>OECA!AB74</f>
        <v>0</v>
      </c>
      <c r="II5" s="65">
        <f>OECA!AG74</f>
        <v>0</v>
      </c>
      <c r="IJ5" s="65">
        <f>OECA!AM74</f>
        <v>0</v>
      </c>
      <c r="IK5" s="65">
        <f>OECA!AR74</f>
        <v>0</v>
      </c>
      <c r="IL5" s="65">
        <f>OECA!AW74</f>
        <v>0</v>
      </c>
      <c r="IM5" s="65">
        <f>OECA!BC74</f>
        <v>0</v>
      </c>
      <c r="IN5" s="65">
        <f>OECA!BK74</f>
        <v>0</v>
      </c>
      <c r="IO5" s="65">
        <f>OECA!E80</f>
        <v>1</v>
      </c>
      <c r="IP5" s="65">
        <f>OECA!F80</f>
        <v>0</v>
      </c>
      <c r="IQ5" s="65">
        <f>OECA!Q80</f>
        <v>0</v>
      </c>
      <c r="IR5" s="65">
        <f>OECA!AB80</f>
        <v>0</v>
      </c>
      <c r="IS5" s="65">
        <f>OECA!AG80</f>
        <v>0</v>
      </c>
      <c r="IT5" s="65">
        <f>OECA!AM80</f>
        <v>0</v>
      </c>
      <c r="IU5" s="65">
        <f>OECA!AR80</f>
        <v>0</v>
      </c>
      <c r="IV5" s="65">
        <f>OECA!AW80</f>
        <v>0</v>
      </c>
      <c r="IW5" s="65">
        <f>OECA!BC80</f>
        <v>0</v>
      </c>
      <c r="IX5" s="65">
        <f>OECA!BK80</f>
        <v>0</v>
      </c>
      <c r="IY5" s="65">
        <f>OECA!E81</f>
        <v>2</v>
      </c>
      <c r="IZ5" s="65">
        <f>OECA!F81</f>
        <v>0</v>
      </c>
      <c r="JA5" s="65">
        <f>OECA!Q81</f>
        <v>0</v>
      </c>
      <c r="JB5" s="65">
        <f>OECA!AB81</f>
        <v>0</v>
      </c>
      <c r="JC5" s="65">
        <f>OECA!AG81</f>
        <v>0</v>
      </c>
      <c r="JD5" s="65">
        <f>OECA!AM81</f>
        <v>0</v>
      </c>
      <c r="JE5" s="65">
        <f>OECA!AR81</f>
        <v>0</v>
      </c>
      <c r="JF5" s="65">
        <f>OECA!AW81</f>
        <v>0</v>
      </c>
      <c r="JG5" s="65">
        <f>OECA!BC81</f>
        <v>0</v>
      </c>
      <c r="JH5" s="65">
        <f>OECA!BK81</f>
        <v>0</v>
      </c>
      <c r="JI5" s="176" t="str">
        <f>CONCATENATE(OECA!J96,"/",OECA!L96,"/",OECA!N96)</f>
        <v>//</v>
      </c>
      <c r="JJ5" s="65">
        <f>OECA!Z96</f>
        <v>0</v>
      </c>
      <c r="JK5" s="65">
        <f>OECA!AN96</f>
        <v>0</v>
      </c>
      <c r="JL5" s="65">
        <f>OECA!J98</f>
        <v>0</v>
      </c>
      <c r="JM5" s="65">
        <f>OECA!J100</f>
        <v>0</v>
      </c>
      <c r="JN5" s="65">
        <f>OECA!J102</f>
        <v>0</v>
      </c>
      <c r="JO5" s="65">
        <f>OECA!J104</f>
        <v>0</v>
      </c>
      <c r="JP5" s="65">
        <f>OECA!AB104</f>
        <v>0</v>
      </c>
    </row>
    <row r="6" spans="1:276" x14ac:dyDescent="0.25">
      <c r="IN6" t="s">
        <v>1980</v>
      </c>
    </row>
    <row r="7" spans="1:276" x14ac:dyDescent="0.25">
      <c r="GS7" s="53"/>
    </row>
    <row r="8" spans="1:276" x14ac:dyDescent="0.25">
      <c r="GS8" s="53"/>
    </row>
  </sheetData>
  <mergeCells count="150">
    <mergeCell ref="GB3:GB4"/>
    <mergeCell ref="GC3:GE3"/>
    <mergeCell ref="GF3:GH3"/>
    <mergeCell ref="GI3:GI4"/>
    <mergeCell ref="GJ3:GJ4"/>
    <mergeCell ref="GK3:GM3"/>
    <mergeCell ref="GN3:GP3"/>
    <mergeCell ref="EW3:EW4"/>
    <mergeCell ref="EX3:EX4"/>
    <mergeCell ref="EY3:FA3"/>
    <mergeCell ref="FB3:FD3"/>
    <mergeCell ref="FE3:FE4"/>
    <mergeCell ref="FF3:FF4"/>
    <mergeCell ref="FG3:FI3"/>
    <mergeCell ref="FJ3:FL3"/>
    <mergeCell ref="GA3:GA4"/>
    <mergeCell ref="FO3:FO4"/>
    <mergeCell ref="FR3:FR4"/>
    <mergeCell ref="FS3:FS4"/>
    <mergeCell ref="FT3:FT4"/>
    <mergeCell ref="FU3:FW3"/>
    <mergeCell ref="FX3:FZ3"/>
    <mergeCell ref="CT3:CV3"/>
    <mergeCell ref="CW3:CW4"/>
    <mergeCell ref="CX3:CX4"/>
    <mergeCell ref="CY3:DA3"/>
    <mergeCell ref="DB3:DD3"/>
    <mergeCell ref="DS3:DS4"/>
    <mergeCell ref="DT3:DT4"/>
    <mergeCell ref="DU3:DW3"/>
    <mergeCell ref="DE3:DE4"/>
    <mergeCell ref="BN3:BP3"/>
    <mergeCell ref="BQ3:BS3"/>
    <mergeCell ref="BT3:BT4"/>
    <mergeCell ref="BU3:BU4"/>
    <mergeCell ref="BV3:BX3"/>
    <mergeCell ref="BY3:CA3"/>
    <mergeCell ref="CO3:CO4"/>
    <mergeCell ref="CP3:CP4"/>
    <mergeCell ref="CQ3:CS3"/>
    <mergeCell ref="V2:CN2"/>
    <mergeCell ref="DE2:FZ2"/>
    <mergeCell ref="GQ2:HT2"/>
    <mergeCell ref="HU2:IN2"/>
    <mergeCell ref="IO2:JH2"/>
    <mergeCell ref="V3:V4"/>
    <mergeCell ref="W3:W4"/>
    <mergeCell ref="X3:Y3"/>
    <mergeCell ref="Z3:Z4"/>
    <mergeCell ref="AA3:AA4"/>
    <mergeCell ref="AB3:AB4"/>
    <mergeCell ref="AC3:AE3"/>
    <mergeCell ref="DF3:DF4"/>
    <mergeCell ref="DG3:DG4"/>
    <mergeCell ref="DH3:DI3"/>
    <mergeCell ref="DJ3:DJ4"/>
    <mergeCell ref="DK3:DK4"/>
    <mergeCell ref="DL3:DL4"/>
    <mergeCell ref="CF3:CF4"/>
    <mergeCell ref="CG3:CG4"/>
    <mergeCell ref="CH3:CH4"/>
    <mergeCell ref="CI3:CK3"/>
    <mergeCell ref="CL3:CN3"/>
    <mergeCell ref="BM3:BM4"/>
    <mergeCell ref="B1:B4"/>
    <mergeCell ref="C1:O3"/>
    <mergeCell ref="P1:U3"/>
    <mergeCell ref="BE3:BE4"/>
    <mergeCell ref="BF3:BH3"/>
    <mergeCell ref="BI3:BK3"/>
    <mergeCell ref="CB3:CB4"/>
    <mergeCell ref="CC3:CC4"/>
    <mergeCell ref="CD3:CE3"/>
    <mergeCell ref="AF3:AH3"/>
    <mergeCell ref="AY3:AY4"/>
    <mergeCell ref="AZ3:AZ4"/>
    <mergeCell ref="BA3:BB3"/>
    <mergeCell ref="BC3:BC4"/>
    <mergeCell ref="BD3:BD4"/>
    <mergeCell ref="AI3:AI4"/>
    <mergeCell ref="AJ3:AJ4"/>
    <mergeCell ref="AK3:AM3"/>
    <mergeCell ref="AN3:AP3"/>
    <mergeCell ref="AQ3:AQ4"/>
    <mergeCell ref="AR3:AR4"/>
    <mergeCell ref="AS3:AU3"/>
    <mergeCell ref="AV3:AX3"/>
    <mergeCell ref="BL3:BL4"/>
    <mergeCell ref="EO3:EO4"/>
    <mergeCell ref="EP3:EP4"/>
    <mergeCell ref="EQ3:ES3"/>
    <mergeCell ref="ET3:EV3"/>
    <mergeCell ref="FM3:FM4"/>
    <mergeCell ref="FN3:FN4"/>
    <mergeCell ref="DM3:DO3"/>
    <mergeCell ref="DP3:DR3"/>
    <mergeCell ref="EI3:EI4"/>
    <mergeCell ref="EJ3:EJ4"/>
    <mergeCell ref="EK3:EK4"/>
    <mergeCell ref="EN3:EN4"/>
    <mergeCell ref="DX3:DZ3"/>
    <mergeCell ref="EA3:EA4"/>
    <mergeCell ref="EB3:EB4"/>
    <mergeCell ref="EC3:EE3"/>
    <mergeCell ref="EF3:EH3"/>
    <mergeCell ref="HB3:HB4"/>
    <mergeCell ref="HC3:HC4"/>
    <mergeCell ref="HD3:HD4"/>
    <mergeCell ref="HE3:HG3"/>
    <mergeCell ref="HK3:HK4"/>
    <mergeCell ref="HL3:HL4"/>
    <mergeCell ref="GQ3:GQ4"/>
    <mergeCell ref="GR3:GR4"/>
    <mergeCell ref="GS3:GS4"/>
    <mergeCell ref="GT3:GT4"/>
    <mergeCell ref="GU3:GW3"/>
    <mergeCell ref="HA3:HA4"/>
    <mergeCell ref="IE3:IE4"/>
    <mergeCell ref="IF3:IF4"/>
    <mergeCell ref="IG3:IG4"/>
    <mergeCell ref="HM3:HM4"/>
    <mergeCell ref="HN3:HN4"/>
    <mergeCell ref="HO3:HQ3"/>
    <mergeCell ref="HU3:HU4"/>
    <mergeCell ref="HV3:HV4"/>
    <mergeCell ref="HW3:HW4"/>
    <mergeCell ref="JI1:JP2"/>
    <mergeCell ref="A1:A4"/>
    <mergeCell ref="JP3:JP4"/>
    <mergeCell ref="JJ3:JJ4"/>
    <mergeCell ref="JK3:JK4"/>
    <mergeCell ref="JL3:JL4"/>
    <mergeCell ref="JM3:JM4"/>
    <mergeCell ref="JN3:JN4"/>
    <mergeCell ref="JO3:JO4"/>
    <mergeCell ref="IR3:IR4"/>
    <mergeCell ref="IY3:IY4"/>
    <mergeCell ref="IZ3:IZ4"/>
    <mergeCell ref="JA3:JA4"/>
    <mergeCell ref="JB3:JB4"/>
    <mergeCell ref="JI3:JI4"/>
    <mergeCell ref="IH3:IH4"/>
    <mergeCell ref="II3:IK3"/>
    <mergeCell ref="IL3:IN3"/>
    <mergeCell ref="IO3:IO4"/>
    <mergeCell ref="IP3:IP4"/>
    <mergeCell ref="IQ3:IQ4"/>
    <mergeCell ref="HX3:HX4"/>
    <mergeCell ref="HY3:IA3"/>
    <mergeCell ref="IB3:ID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H51"/>
  <sheetViews>
    <sheetView showGridLines="0" view="pageBreakPreview" zoomScale="130" zoomScaleNormal="100" zoomScaleSheetLayoutView="130" workbookViewId="0">
      <selection activeCell="B11" sqref="B11"/>
    </sheetView>
  </sheetViews>
  <sheetFormatPr baseColWidth="10" defaultColWidth="10.7109375" defaultRowHeight="15" x14ac:dyDescent="0.25"/>
  <cols>
    <col min="1" max="1" width="5.85546875" customWidth="1"/>
    <col min="2" max="2" width="48.28515625" customWidth="1"/>
    <col min="7" max="7" width="7.140625" customWidth="1"/>
    <col min="8" max="8" width="3.7109375" customWidth="1"/>
  </cols>
  <sheetData>
    <row r="1" spans="1:8" x14ac:dyDescent="0.25">
      <c r="A1" s="150"/>
      <c r="B1" s="475" t="s">
        <v>1883</v>
      </c>
      <c r="C1" s="475"/>
      <c r="D1" s="475"/>
      <c r="E1" s="475"/>
      <c r="F1" s="475"/>
      <c r="G1" s="475"/>
      <c r="H1" s="151"/>
    </row>
    <row r="2" spans="1:8" x14ac:dyDescent="0.25">
      <c r="A2" s="152"/>
      <c r="B2" s="476"/>
      <c r="C2" s="476"/>
      <c r="D2" s="476"/>
      <c r="E2" s="476"/>
      <c r="F2" s="476"/>
      <c r="G2" s="476"/>
      <c r="H2" s="153"/>
    </row>
    <row r="3" spans="1:8" ht="7.5" customHeight="1" x14ac:dyDescent="0.25">
      <c r="A3" s="152"/>
      <c r="B3" s="154"/>
      <c r="C3" s="62"/>
      <c r="D3" s="62"/>
      <c r="E3" s="62"/>
      <c r="F3" s="62"/>
      <c r="G3" s="62"/>
      <c r="H3" s="153"/>
    </row>
    <row r="4" spans="1:8" x14ac:dyDescent="0.25">
      <c r="A4" s="152"/>
      <c r="B4" s="62" t="e">
        <f>CONCATENATE(B33,"  ",#REF!)</f>
        <v>#REF!</v>
      </c>
      <c r="C4" s="62"/>
      <c r="D4" s="62"/>
      <c r="E4" s="62"/>
      <c r="F4" s="62"/>
      <c r="G4" s="62"/>
      <c r="H4" s="153"/>
    </row>
    <row r="5" spans="1:8" x14ac:dyDescent="0.25">
      <c r="A5" s="152"/>
      <c r="B5" s="62" t="e">
        <f>CONCATENATE(B34,"  ",#REF!)</f>
        <v>#REF!</v>
      </c>
      <c r="C5" s="62"/>
      <c r="D5" s="62"/>
      <c r="E5" s="62"/>
      <c r="F5" s="62"/>
      <c r="G5" s="62"/>
      <c r="H5" s="153"/>
    </row>
    <row r="6" spans="1:8" x14ac:dyDescent="0.25">
      <c r="A6" s="152"/>
      <c r="B6" s="62" t="e">
        <f>CONCATENATE(B35," ",#REF!)</f>
        <v>#REF!</v>
      </c>
      <c r="C6" s="62"/>
      <c r="D6" s="62"/>
      <c r="E6" s="62"/>
      <c r="F6" s="62"/>
      <c r="G6" s="62"/>
      <c r="H6" s="153"/>
    </row>
    <row r="7" spans="1:8" x14ac:dyDescent="0.25">
      <c r="A7" s="152"/>
      <c r="B7" s="62" t="e">
        <f>CONCATENATE(B36,"  ",#REF!)</f>
        <v>#REF!</v>
      </c>
      <c r="C7" s="62"/>
      <c r="D7" s="62"/>
      <c r="E7" s="62"/>
      <c r="F7" s="62"/>
      <c r="G7" s="62"/>
      <c r="H7" s="153"/>
    </row>
    <row r="8" spans="1:8" x14ac:dyDescent="0.25">
      <c r="A8" s="152"/>
      <c r="B8" s="155" t="e">
        <f>CONCATENATE(B37," ",#REF!)</f>
        <v>#REF!</v>
      </c>
      <c r="C8" s="155"/>
      <c r="D8" s="62"/>
      <c r="E8" s="62"/>
      <c r="F8" s="62"/>
      <c r="G8" s="62"/>
      <c r="H8" s="153"/>
    </row>
    <row r="9" spans="1:8" ht="6.75" customHeight="1" x14ac:dyDescent="0.25">
      <c r="A9" s="152"/>
      <c r="B9" s="154"/>
      <c r="C9" s="62"/>
      <c r="D9" s="62"/>
      <c r="E9" s="62"/>
      <c r="F9" s="62"/>
      <c r="G9" s="62"/>
      <c r="H9" s="153"/>
    </row>
    <row r="10" spans="1:8" x14ac:dyDescent="0.25">
      <c r="A10" s="152"/>
      <c r="B10" s="62" t="str">
        <f>CONCATENATE(B39,"  ",OECA!I10)</f>
        <v xml:space="preserve">Org. que pertenece:  </v>
      </c>
      <c r="C10" s="62"/>
      <c r="D10" s="62"/>
      <c r="E10" s="62"/>
      <c r="F10" s="62"/>
      <c r="G10" s="62"/>
      <c r="H10" s="153"/>
    </row>
    <row r="11" spans="1:8" x14ac:dyDescent="0.25">
      <c r="A11" s="152"/>
      <c r="B11" s="62" t="e">
        <f>CONCATENATE(B40,"  ",#REF!)</f>
        <v>#REF!</v>
      </c>
      <c r="C11" s="62"/>
      <c r="D11" s="62"/>
      <c r="E11" s="62"/>
      <c r="F11" s="62"/>
      <c r="G11" s="62"/>
      <c r="H11" s="153"/>
    </row>
    <row r="12" spans="1:8" x14ac:dyDescent="0.25">
      <c r="A12" s="152"/>
      <c r="B12" s="62" t="e">
        <f>CONCATENATE(B41,"  ",#REF!)</f>
        <v>#REF!</v>
      </c>
      <c r="C12" s="62"/>
      <c r="D12" s="62"/>
      <c r="E12" s="62"/>
      <c r="F12" s="62"/>
      <c r="G12" s="62"/>
      <c r="H12" s="153"/>
    </row>
    <row r="13" spans="1:8" ht="8.25" customHeight="1" x14ac:dyDescent="0.25">
      <c r="A13" s="152"/>
      <c r="B13" s="154"/>
      <c r="C13" s="62"/>
      <c r="D13" s="62"/>
      <c r="E13" s="62"/>
      <c r="F13" s="62"/>
      <c r="G13" s="62"/>
      <c r="H13" s="153"/>
    </row>
    <row r="14" spans="1:8" x14ac:dyDescent="0.25">
      <c r="A14" s="152"/>
      <c r="B14" s="62" t="e">
        <f>CONCATENATE(B43,"  ",#REF!)</f>
        <v>#REF!</v>
      </c>
      <c r="C14" s="62"/>
      <c r="D14" s="62"/>
      <c r="E14" s="62"/>
      <c r="F14" s="62"/>
      <c r="G14" s="62"/>
      <c r="H14" s="153"/>
    </row>
    <row r="15" spans="1:8" ht="6.75" customHeight="1" x14ac:dyDescent="0.25">
      <c r="A15" s="152"/>
      <c r="B15" s="62"/>
      <c r="C15" s="62"/>
      <c r="D15" s="62"/>
      <c r="E15" s="62"/>
      <c r="F15" s="62"/>
      <c r="G15" s="62"/>
      <c r="H15" s="153"/>
    </row>
    <row r="16" spans="1:8" x14ac:dyDescent="0.25">
      <c r="A16" s="152"/>
      <c r="B16" s="62" t="e">
        <f>CONCATENATE(B45,"   ",#REF!)</f>
        <v>#REF!</v>
      </c>
      <c r="C16" s="155"/>
      <c r="D16" s="62"/>
      <c r="E16" s="62"/>
      <c r="F16" s="62"/>
      <c r="G16" s="62"/>
      <c r="H16" s="153"/>
    </row>
    <row r="17" spans="1:8" x14ac:dyDescent="0.25">
      <c r="A17" s="152"/>
      <c r="B17" s="62" t="e">
        <f>CONCATENATE(B46," ",#REF!)</f>
        <v>#REF!</v>
      </c>
      <c r="C17" s="155"/>
      <c r="D17" s="62"/>
      <c r="E17" s="62"/>
      <c r="F17" s="62"/>
      <c r="G17" s="62"/>
      <c r="H17" s="153"/>
    </row>
    <row r="18" spans="1:8" x14ac:dyDescent="0.25">
      <c r="A18" s="152"/>
      <c r="B18" s="156" t="str">
        <f>CONCATENATE(B47,":   ",OECA!BK5)</f>
        <v xml:space="preserve">Num Certifiado:   </v>
      </c>
      <c r="C18" s="62"/>
      <c r="D18" s="62"/>
      <c r="E18" s="62"/>
      <c r="F18" s="62"/>
      <c r="G18" s="62"/>
      <c r="H18" s="153"/>
    </row>
    <row r="19" spans="1:8" x14ac:dyDescent="0.25">
      <c r="A19" s="152"/>
      <c r="B19" s="157"/>
      <c r="C19" s="157"/>
      <c r="D19" s="157"/>
      <c r="E19" s="157"/>
      <c r="F19" s="157"/>
      <c r="G19" s="157"/>
      <c r="H19" s="153"/>
    </row>
    <row r="20" spans="1:8" ht="15.75" thickBot="1" x14ac:dyDescent="0.3">
      <c r="A20" s="158"/>
      <c r="B20" s="159"/>
      <c r="C20" s="159"/>
      <c r="D20" s="159"/>
      <c r="E20" s="159"/>
      <c r="F20" s="159"/>
      <c r="G20" s="159"/>
      <c r="H20" s="160"/>
    </row>
    <row r="21" spans="1:8" ht="6" hidden="1" customHeight="1" x14ac:dyDescent="0.25"/>
    <row r="22" spans="1:8" ht="5.25" hidden="1" customHeight="1" x14ac:dyDescent="0.25"/>
    <row r="23" spans="1:8" ht="6" hidden="1" customHeight="1" x14ac:dyDescent="0.25"/>
    <row r="24" spans="1:8" ht="2.25" hidden="1" customHeight="1" x14ac:dyDescent="0.25"/>
    <row r="25" spans="1:8" ht="3.75" hidden="1" customHeight="1" x14ac:dyDescent="0.25"/>
    <row r="26" spans="1:8" ht="4.5" hidden="1" customHeight="1" x14ac:dyDescent="0.25"/>
    <row r="27" spans="1:8" ht="3.75" hidden="1" customHeight="1" x14ac:dyDescent="0.25"/>
    <row r="28" spans="1:8" ht="3" hidden="1" customHeight="1" x14ac:dyDescent="0.25"/>
    <row r="29" spans="1:8" ht="5.25" hidden="1" customHeight="1" x14ac:dyDescent="0.25"/>
    <row r="30" spans="1:8" ht="4.5" hidden="1" customHeight="1" x14ac:dyDescent="0.25"/>
    <row r="31" spans="1:8" ht="6.75" hidden="1" customHeight="1" x14ac:dyDescent="0.25"/>
    <row r="32" spans="1:8" ht="4.5" hidden="1" customHeight="1" x14ac:dyDescent="0.25">
      <c r="A32" s="62"/>
      <c r="B32" s="62"/>
      <c r="C32" s="62"/>
      <c r="D32" s="62"/>
    </row>
    <row r="33" spans="1:4" ht="27.75" hidden="1" customHeight="1" x14ac:dyDescent="0.25">
      <c r="A33" s="62"/>
      <c r="B33" s="62" t="s">
        <v>1884</v>
      </c>
      <c r="C33" s="62"/>
      <c r="D33" s="62"/>
    </row>
    <row r="34" spans="1:4" ht="27.75" hidden="1" customHeight="1" x14ac:dyDescent="0.25">
      <c r="A34" s="62"/>
      <c r="B34" s="62" t="s">
        <v>1963</v>
      </c>
      <c r="C34" s="62"/>
      <c r="D34" s="62"/>
    </row>
    <row r="35" spans="1:4" ht="27.75" hidden="1" customHeight="1" x14ac:dyDescent="0.25">
      <c r="A35" s="62"/>
      <c r="B35" s="62" t="s">
        <v>1964</v>
      </c>
      <c r="C35" s="62"/>
      <c r="D35" s="62"/>
    </row>
    <row r="36" spans="1:4" ht="27.75" hidden="1" customHeight="1" x14ac:dyDescent="0.25">
      <c r="A36" s="62"/>
      <c r="B36" s="62" t="s">
        <v>1965</v>
      </c>
      <c r="C36" s="62"/>
      <c r="D36" s="62"/>
    </row>
    <row r="37" spans="1:4" ht="27.75" hidden="1" customHeight="1" x14ac:dyDescent="0.25">
      <c r="A37" s="62"/>
      <c r="B37" s="62" t="s">
        <v>1956</v>
      </c>
      <c r="C37" s="155"/>
      <c r="D37" s="62"/>
    </row>
    <row r="38" spans="1:4" ht="27.75" hidden="1" customHeight="1" x14ac:dyDescent="0.25">
      <c r="A38" s="62"/>
      <c r="B38" s="62"/>
      <c r="C38" s="62"/>
      <c r="D38" s="62"/>
    </row>
    <row r="39" spans="1:4" ht="27.75" hidden="1" customHeight="1" x14ac:dyDescent="0.25">
      <c r="A39" s="62"/>
      <c r="B39" s="62" t="s">
        <v>1885</v>
      </c>
      <c r="C39" s="62"/>
      <c r="D39" s="62"/>
    </row>
    <row r="40" spans="1:4" ht="27.75" hidden="1" customHeight="1" x14ac:dyDescent="0.25">
      <c r="A40" s="62"/>
      <c r="B40" s="62" t="s">
        <v>1886</v>
      </c>
      <c r="C40" s="62"/>
      <c r="D40" s="62"/>
    </row>
    <row r="41" spans="1:4" ht="27.75" hidden="1" customHeight="1" x14ac:dyDescent="0.25">
      <c r="A41" s="62"/>
      <c r="B41" s="62" t="s">
        <v>1887</v>
      </c>
      <c r="C41" s="62"/>
      <c r="D41" s="62"/>
    </row>
    <row r="42" spans="1:4" ht="27.75" hidden="1" customHeight="1" x14ac:dyDescent="0.25">
      <c r="A42" s="62"/>
      <c r="B42" s="62"/>
      <c r="C42" s="62"/>
      <c r="D42" s="62"/>
    </row>
    <row r="43" spans="1:4" ht="27.75" hidden="1" customHeight="1" x14ac:dyDescent="0.25">
      <c r="A43" s="62"/>
      <c r="B43" s="62" t="s">
        <v>1888</v>
      </c>
      <c r="C43" s="62"/>
      <c r="D43" s="62"/>
    </row>
    <row r="44" spans="1:4" ht="27.75" hidden="1" customHeight="1" x14ac:dyDescent="0.25">
      <c r="A44" s="62"/>
      <c r="B44" s="62" t="s">
        <v>1889</v>
      </c>
      <c r="C44" s="62"/>
      <c r="D44" s="62" t="s">
        <v>1890</v>
      </c>
    </row>
    <row r="45" spans="1:4" ht="27.75" hidden="1" customHeight="1" x14ac:dyDescent="0.25">
      <c r="A45" s="62"/>
      <c r="B45" s="90" t="s">
        <v>1891</v>
      </c>
      <c r="C45" s="62"/>
      <c r="D45" s="62"/>
    </row>
    <row r="46" spans="1:4" ht="27.75" hidden="1" customHeight="1" x14ac:dyDescent="0.25">
      <c r="A46" s="62"/>
      <c r="B46" s="90" t="s">
        <v>1892</v>
      </c>
      <c r="C46" s="62"/>
      <c r="D46" s="62"/>
    </row>
    <row r="47" spans="1:4" ht="27.75" hidden="1" customHeight="1" x14ac:dyDescent="0.25">
      <c r="A47" s="62"/>
      <c r="B47" s="90" t="s">
        <v>1893</v>
      </c>
      <c r="C47" s="62"/>
      <c r="D47" s="62"/>
    </row>
    <row r="48" spans="1:4" ht="27.75" hidden="1" customHeight="1" x14ac:dyDescent="0.25">
      <c r="A48" s="62"/>
      <c r="B48" s="62"/>
      <c r="C48" s="62"/>
      <c r="D48" s="62"/>
    </row>
    <row r="49" spans="1:4" ht="27.75" hidden="1" customHeight="1" x14ac:dyDescent="0.25">
      <c r="A49" s="62"/>
      <c r="B49" s="62"/>
      <c r="C49" s="62"/>
      <c r="D49" s="62"/>
    </row>
    <row r="50" spans="1:4" ht="27.75" hidden="1" customHeight="1" x14ac:dyDescent="0.25">
      <c r="A50" s="62"/>
      <c r="B50" s="62"/>
      <c r="C50" s="62"/>
      <c r="D50" s="62"/>
    </row>
    <row r="51" spans="1:4" ht="27.75" hidden="1" customHeight="1" x14ac:dyDescent="0.25">
      <c r="A51" s="62"/>
      <c r="B51" s="62"/>
      <c r="C51" s="62"/>
      <c r="D51" s="62"/>
    </row>
  </sheetData>
  <mergeCells count="1">
    <mergeCell ref="B1:G2"/>
  </mergeCells>
  <pageMargins left="0.7" right="0.7" top="0.75" bottom="0.75" header="0.3" footer="0.3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BF340"/>
  <sheetViews>
    <sheetView showGridLines="0" view="pageBreakPreview" topLeftCell="F1" zoomScaleNormal="100" zoomScaleSheetLayoutView="100" workbookViewId="0">
      <selection activeCell="N3" sqref="N3"/>
    </sheetView>
  </sheetViews>
  <sheetFormatPr baseColWidth="10" defaultColWidth="10.7109375" defaultRowHeight="15.75" x14ac:dyDescent="0.25"/>
  <cols>
    <col min="1" max="1" width="8.140625" hidden="1" customWidth="1"/>
    <col min="2" max="2" width="4.5703125" hidden="1" customWidth="1"/>
    <col min="3" max="3" width="2.7109375" hidden="1" customWidth="1"/>
    <col min="4" max="4" width="5.42578125" hidden="1" customWidth="1"/>
    <col min="5" max="5" width="14.28515625" hidden="1" customWidth="1"/>
    <col min="6" max="6" width="3.140625" customWidth="1"/>
    <col min="7" max="7" width="22.5703125" customWidth="1"/>
    <col min="9" max="9" width="5.140625" customWidth="1"/>
    <col min="10" max="10" width="14.5703125" customWidth="1"/>
    <col min="11" max="11" width="8.42578125" customWidth="1"/>
    <col min="12" max="12" width="2.140625" customWidth="1"/>
    <col min="13" max="13" width="10.28515625" customWidth="1"/>
    <col min="14" max="14" width="8.28515625" customWidth="1"/>
    <col min="16" max="16" width="11.42578125" customWidth="1"/>
    <col min="17" max="17" width="11.42578125" hidden="1" customWidth="1"/>
    <col min="18" max="18" width="5" hidden="1" customWidth="1"/>
    <col min="19" max="19" width="2" hidden="1" customWidth="1"/>
    <col min="20" max="20" width="11.42578125" hidden="1" customWidth="1"/>
    <col min="21" max="21" width="20.140625" style="148" hidden="1" customWidth="1"/>
    <col min="22" max="58" width="11.42578125" hidden="1" customWidth="1"/>
    <col min="59" max="62" width="11.42578125" customWidth="1"/>
  </cols>
  <sheetData>
    <row r="1" spans="1:58" thickBot="1" x14ac:dyDescent="0.3">
      <c r="A1" s="125" t="s">
        <v>1754</v>
      </c>
      <c r="B1" s="125" t="s">
        <v>734</v>
      </c>
      <c r="C1" s="126"/>
      <c r="D1" s="127" t="s">
        <v>1071</v>
      </c>
      <c r="E1" s="127" t="s">
        <v>1069</v>
      </c>
      <c r="F1" s="126"/>
      <c r="G1" s="128" t="s">
        <v>1070</v>
      </c>
      <c r="H1" s="128" t="s">
        <v>1071</v>
      </c>
      <c r="J1" s="477" t="s">
        <v>1755</v>
      </c>
      <c r="K1" s="478"/>
      <c r="M1" s="481" t="s">
        <v>1756</v>
      </c>
      <c r="N1" s="482"/>
      <c r="U1" s="129" t="s">
        <v>1757</v>
      </c>
      <c r="W1" s="130" t="s">
        <v>1758</v>
      </c>
      <c r="X1" s="130" t="s">
        <v>1759</v>
      </c>
      <c r="Y1" s="130" t="s">
        <v>1760</v>
      </c>
      <c r="Z1" s="130" t="s">
        <v>1761</v>
      </c>
      <c r="AA1" s="130" t="s">
        <v>1762</v>
      </c>
      <c r="AB1" s="131" t="s">
        <v>1763</v>
      </c>
      <c r="AC1" s="130" t="s">
        <v>1764</v>
      </c>
      <c r="AD1" s="131" t="s">
        <v>1765</v>
      </c>
      <c r="AE1" s="130" t="s">
        <v>1766</v>
      </c>
      <c r="AF1" s="130" t="s">
        <v>1767</v>
      </c>
      <c r="AG1" s="131" t="s">
        <v>1768</v>
      </c>
      <c r="AH1" s="130" t="s">
        <v>1769</v>
      </c>
      <c r="AI1" s="130" t="s">
        <v>1770</v>
      </c>
      <c r="AJ1" s="130" t="s">
        <v>1771</v>
      </c>
      <c r="AK1" s="130" t="s">
        <v>1772</v>
      </c>
      <c r="AL1" s="130" t="s">
        <v>1773</v>
      </c>
      <c r="AM1" s="130" t="s">
        <v>1774</v>
      </c>
      <c r="AN1" s="131" t="s">
        <v>1775</v>
      </c>
      <c r="AO1" s="130" t="s">
        <v>1776</v>
      </c>
      <c r="AP1" s="130" t="s">
        <v>1777</v>
      </c>
      <c r="AQ1" s="130" t="s">
        <v>1778</v>
      </c>
      <c r="AR1" s="130" t="s">
        <v>1779</v>
      </c>
      <c r="AS1" s="130" t="s">
        <v>1780</v>
      </c>
      <c r="AT1" s="131" t="s">
        <v>1781</v>
      </c>
      <c r="AU1" s="130" t="s">
        <v>1782</v>
      </c>
      <c r="AV1" s="131" t="s">
        <v>1783</v>
      </c>
      <c r="AW1" s="131" t="s">
        <v>1784</v>
      </c>
      <c r="AX1" s="131" t="s">
        <v>1785</v>
      </c>
      <c r="AY1" s="131" t="s">
        <v>1786</v>
      </c>
      <c r="AZ1" s="130" t="s">
        <v>1787</v>
      </c>
      <c r="BA1" s="131" t="s">
        <v>1788</v>
      </c>
      <c r="BB1" s="131" t="s">
        <v>1789</v>
      </c>
      <c r="BC1" s="130" t="s">
        <v>1790</v>
      </c>
      <c r="BD1" s="130" t="s">
        <v>1791</v>
      </c>
      <c r="BE1" s="132" t="s">
        <v>1792</v>
      </c>
      <c r="BF1" s="133" t="s">
        <v>1793</v>
      </c>
    </row>
    <row r="2" spans="1:58" ht="15" customHeight="1" thickBot="1" x14ac:dyDescent="0.3">
      <c r="A2" s="134">
        <v>1</v>
      </c>
      <c r="B2" s="104" t="s">
        <v>1509</v>
      </c>
      <c r="C2" s="135"/>
      <c r="D2" s="136">
        <v>101</v>
      </c>
      <c r="E2" s="104" t="s">
        <v>1510</v>
      </c>
      <c r="F2" s="135"/>
      <c r="G2" s="104" t="s">
        <v>1442</v>
      </c>
      <c r="H2" s="104">
        <v>10101</v>
      </c>
      <c r="J2" s="479"/>
      <c r="K2" s="480"/>
      <c r="M2" s="483"/>
      <c r="N2" s="484"/>
      <c r="O2" s="137"/>
      <c r="U2" s="54" t="s">
        <v>1794</v>
      </c>
    </row>
    <row r="3" spans="1:58" thickBot="1" x14ac:dyDescent="0.3">
      <c r="A3" s="134">
        <v>2</v>
      </c>
      <c r="B3" s="104" t="s">
        <v>1306</v>
      </c>
      <c r="C3" s="135"/>
      <c r="D3" s="136">
        <v>102</v>
      </c>
      <c r="E3" s="104" t="s">
        <v>1189</v>
      </c>
      <c r="F3" s="135"/>
      <c r="G3" s="104" t="s">
        <v>1505</v>
      </c>
      <c r="H3" s="104">
        <v>10102</v>
      </c>
      <c r="J3" s="138" t="s">
        <v>1795</v>
      </c>
      <c r="K3" s="139" t="e">
        <f>VLOOKUP(OECA!AJ16,G1:H340,2,FALSE)</f>
        <v>#N/A</v>
      </c>
      <c r="M3" s="138" t="s">
        <v>1796</v>
      </c>
      <c r="N3" s="167">
        <f>+OECA!DS16</f>
        <v>0</v>
      </c>
      <c r="S3">
        <v>4</v>
      </c>
      <c r="U3" s="54" t="s">
        <v>113</v>
      </c>
      <c r="X3" s="140" t="s">
        <v>1797</v>
      </c>
    </row>
    <row r="4" spans="1:58" ht="15" customHeight="1" thickBot="1" x14ac:dyDescent="0.3">
      <c r="A4" s="134">
        <v>3</v>
      </c>
      <c r="B4" s="104" t="s">
        <v>1236</v>
      </c>
      <c r="C4" s="135"/>
      <c r="D4" s="136">
        <v>103</v>
      </c>
      <c r="E4" s="104" t="s">
        <v>1612</v>
      </c>
      <c r="F4" s="135"/>
      <c r="G4" s="104" t="s">
        <v>1356</v>
      </c>
      <c r="H4" s="104">
        <v>10103</v>
      </c>
      <c r="U4" s="141" t="s">
        <v>1798</v>
      </c>
      <c r="W4" s="142" t="s">
        <v>1758</v>
      </c>
    </row>
    <row r="5" spans="1:58" ht="15" customHeight="1" thickBot="1" x14ac:dyDescent="0.3">
      <c r="A5" s="134">
        <v>4</v>
      </c>
      <c r="B5" s="104" t="s">
        <v>1337</v>
      </c>
      <c r="C5" s="135"/>
      <c r="D5" s="136">
        <v>104</v>
      </c>
      <c r="E5" s="104" t="s">
        <v>1466</v>
      </c>
      <c r="F5" s="135"/>
      <c r="G5" s="104" t="s">
        <v>1189</v>
      </c>
      <c r="H5" s="104">
        <v>10201</v>
      </c>
      <c r="U5" s="143" t="s">
        <v>138</v>
      </c>
      <c r="W5" s="144" t="s">
        <v>1799</v>
      </c>
    </row>
    <row r="6" spans="1:58" ht="15" customHeight="1" thickBot="1" x14ac:dyDescent="0.3">
      <c r="A6" s="134">
        <v>5</v>
      </c>
      <c r="B6" s="104" t="s">
        <v>1800</v>
      </c>
      <c r="C6" s="135"/>
      <c r="D6" s="136">
        <v>105</v>
      </c>
      <c r="E6" s="104" t="s">
        <v>1628</v>
      </c>
      <c r="F6" s="135"/>
      <c r="G6" s="104" t="s">
        <v>1453</v>
      </c>
      <c r="H6" s="104">
        <v>10202</v>
      </c>
      <c r="K6" s="65"/>
      <c r="U6" s="145" t="s">
        <v>1801</v>
      </c>
      <c r="W6" s="144" t="s">
        <v>1802</v>
      </c>
    </row>
    <row r="7" spans="1:58" ht="15" customHeight="1" thickBot="1" x14ac:dyDescent="0.3">
      <c r="A7" s="134">
        <v>6</v>
      </c>
      <c r="B7" s="104" t="s">
        <v>1452</v>
      </c>
      <c r="C7" s="135"/>
      <c r="D7" s="136">
        <v>106</v>
      </c>
      <c r="E7" s="104" t="s">
        <v>1501</v>
      </c>
      <c r="F7" s="135"/>
      <c r="G7" s="104" t="s">
        <v>1508</v>
      </c>
      <c r="H7" s="104">
        <v>10301</v>
      </c>
      <c r="U7" s="143" t="s">
        <v>1803</v>
      </c>
      <c r="W7" s="146" t="s">
        <v>1759</v>
      </c>
    </row>
    <row r="8" spans="1:58" ht="15" customHeight="1" thickBot="1" x14ac:dyDescent="0.3">
      <c r="A8" s="134">
        <v>7</v>
      </c>
      <c r="B8" s="104" t="s">
        <v>1726</v>
      </c>
      <c r="C8" s="135"/>
      <c r="D8" s="136">
        <v>107</v>
      </c>
      <c r="E8" s="104" t="s">
        <v>1631</v>
      </c>
      <c r="F8" s="135"/>
      <c r="G8" s="104" t="s">
        <v>1362</v>
      </c>
      <c r="H8" s="104">
        <v>10302</v>
      </c>
      <c r="U8" s="143" t="s">
        <v>1804</v>
      </c>
      <c r="W8" s="144" t="s">
        <v>1805</v>
      </c>
    </row>
    <row r="9" spans="1:58" ht="15" customHeight="1" thickBot="1" x14ac:dyDescent="0.3">
      <c r="A9" s="134">
        <v>8</v>
      </c>
      <c r="B9" s="104" t="s">
        <v>1740</v>
      </c>
      <c r="C9" s="135"/>
      <c r="D9" s="136">
        <v>108</v>
      </c>
      <c r="E9" s="104" t="s">
        <v>1634</v>
      </c>
      <c r="F9" s="135"/>
      <c r="G9" s="104" t="s">
        <v>1326</v>
      </c>
      <c r="H9" s="104">
        <v>10303</v>
      </c>
      <c r="U9" s="143" t="s">
        <v>1806</v>
      </c>
      <c r="W9" s="144" t="s">
        <v>1807</v>
      </c>
    </row>
    <row r="10" spans="1:58" ht="15" customHeight="1" thickBot="1" x14ac:dyDescent="0.3">
      <c r="A10" s="134">
        <v>9</v>
      </c>
      <c r="B10" s="104" t="s">
        <v>1748</v>
      </c>
      <c r="C10" s="135"/>
      <c r="D10" s="136">
        <v>109</v>
      </c>
      <c r="E10" s="104" t="s">
        <v>1635</v>
      </c>
      <c r="F10" s="135"/>
      <c r="G10" s="104" t="s">
        <v>1296</v>
      </c>
      <c r="H10" s="104">
        <v>10304</v>
      </c>
      <c r="U10" s="143" t="s">
        <v>1808</v>
      </c>
      <c r="W10" s="144" t="s">
        <v>1809</v>
      </c>
    </row>
    <row r="11" spans="1:58" ht="15" customHeight="1" thickBot="1" x14ac:dyDescent="0.3">
      <c r="A11" s="106"/>
      <c r="B11" s="106"/>
      <c r="C11" s="106"/>
      <c r="D11" s="136">
        <v>110</v>
      </c>
      <c r="E11" s="104" t="s">
        <v>1639</v>
      </c>
      <c r="F11" s="135"/>
      <c r="G11" s="104" t="s">
        <v>1339</v>
      </c>
      <c r="H11" s="104">
        <v>10401</v>
      </c>
      <c r="U11" s="143" t="s">
        <v>1810</v>
      </c>
      <c r="W11" s="144" t="s">
        <v>1811</v>
      </c>
    </row>
    <row r="12" spans="1:58" ht="15" customHeight="1" thickBot="1" x14ac:dyDescent="0.3">
      <c r="A12" s="135"/>
      <c r="B12" s="135"/>
      <c r="C12" s="106"/>
      <c r="D12" s="136">
        <v>201</v>
      </c>
      <c r="E12" s="104" t="s">
        <v>1643</v>
      </c>
      <c r="F12" s="135"/>
      <c r="G12" s="104" t="s">
        <v>1466</v>
      </c>
      <c r="H12" s="104">
        <v>10402</v>
      </c>
      <c r="U12" s="54" t="s">
        <v>231</v>
      </c>
      <c r="W12" s="144" t="s">
        <v>1812</v>
      </c>
    </row>
    <row r="13" spans="1:58" ht="15" customHeight="1" thickBot="1" x14ac:dyDescent="0.3">
      <c r="A13" s="135"/>
      <c r="B13" s="135"/>
      <c r="C13" s="106"/>
      <c r="D13" s="136">
        <v>202</v>
      </c>
      <c r="E13" s="104" t="s">
        <v>1645</v>
      </c>
      <c r="F13" s="135"/>
      <c r="G13" s="104" t="s">
        <v>1440</v>
      </c>
      <c r="H13" s="104">
        <v>10403</v>
      </c>
      <c r="U13" s="141" t="s">
        <v>233</v>
      </c>
      <c r="X13" s="140" t="s">
        <v>1813</v>
      </c>
    </row>
    <row r="14" spans="1:58" ht="15" customHeight="1" thickBot="1" x14ac:dyDescent="0.3">
      <c r="A14" s="135"/>
      <c r="B14" s="135"/>
      <c r="C14" s="135"/>
      <c r="D14" s="136">
        <v>203</v>
      </c>
      <c r="E14" s="104" t="s">
        <v>1647</v>
      </c>
      <c r="F14" s="135"/>
      <c r="G14" s="104" t="s">
        <v>1484</v>
      </c>
      <c r="H14" s="104">
        <v>10404</v>
      </c>
      <c r="U14" s="143" t="s">
        <v>238</v>
      </c>
      <c r="W14" s="144" t="s">
        <v>1764</v>
      </c>
    </row>
    <row r="15" spans="1:58" ht="15" customHeight="1" thickBot="1" x14ac:dyDescent="0.3">
      <c r="A15" s="135"/>
      <c r="B15" s="135"/>
      <c r="C15" s="135"/>
      <c r="D15" s="136">
        <v>204</v>
      </c>
      <c r="E15" s="104" t="s">
        <v>1648</v>
      </c>
      <c r="F15" s="135"/>
      <c r="G15" s="104" t="s">
        <v>1270</v>
      </c>
      <c r="H15" s="104">
        <v>10405</v>
      </c>
      <c r="U15" s="143" t="s">
        <v>1814</v>
      </c>
      <c r="W15" s="144" t="s">
        <v>1765</v>
      </c>
    </row>
    <row r="16" spans="1:58" ht="15" customHeight="1" thickBot="1" x14ac:dyDescent="0.3">
      <c r="A16" s="135"/>
      <c r="B16" s="135"/>
      <c r="C16" s="135"/>
      <c r="D16" s="136">
        <v>205</v>
      </c>
      <c r="E16" s="104" t="s">
        <v>1649</v>
      </c>
      <c r="F16" s="135"/>
      <c r="G16" s="104" t="s">
        <v>1327</v>
      </c>
      <c r="H16" s="134">
        <v>10501</v>
      </c>
      <c r="U16" s="54" t="s">
        <v>1815</v>
      </c>
      <c r="W16" s="144" t="s">
        <v>1816</v>
      </c>
    </row>
    <row r="17" spans="1:24" ht="15" customHeight="1" thickBot="1" x14ac:dyDescent="0.3">
      <c r="A17" s="135"/>
      <c r="B17" s="135"/>
      <c r="C17" s="135"/>
      <c r="D17" s="136">
        <v>206</v>
      </c>
      <c r="E17" s="104" t="s">
        <v>1650</v>
      </c>
      <c r="F17" s="135"/>
      <c r="G17" s="104" t="s">
        <v>1286</v>
      </c>
      <c r="H17" s="134">
        <v>10502</v>
      </c>
      <c r="U17" s="141" t="s">
        <v>1817</v>
      </c>
      <c r="X17" s="140" t="s">
        <v>1818</v>
      </c>
    </row>
    <row r="18" spans="1:24" ht="15" customHeight="1" thickBot="1" x14ac:dyDescent="0.3">
      <c r="A18" s="135"/>
      <c r="B18" s="135"/>
      <c r="C18" s="135"/>
      <c r="D18" s="136">
        <v>207</v>
      </c>
      <c r="E18" s="104" t="s">
        <v>1654</v>
      </c>
      <c r="F18" s="135"/>
      <c r="G18" s="104" t="s">
        <v>1449</v>
      </c>
      <c r="H18" s="134">
        <v>10601</v>
      </c>
      <c r="U18" s="145" t="s">
        <v>262</v>
      </c>
      <c r="W18" s="144" t="s">
        <v>1766</v>
      </c>
    </row>
    <row r="19" spans="1:24" ht="15" customHeight="1" thickBot="1" x14ac:dyDescent="0.3">
      <c r="A19" s="135"/>
      <c r="B19" s="135"/>
      <c r="C19" s="135"/>
      <c r="D19" s="136">
        <v>208</v>
      </c>
      <c r="E19" s="104" t="s">
        <v>1299</v>
      </c>
      <c r="F19" s="135"/>
      <c r="G19" s="104" t="s">
        <v>1501</v>
      </c>
      <c r="H19" s="104">
        <v>10602</v>
      </c>
      <c r="U19" s="143" t="s">
        <v>264</v>
      </c>
      <c r="W19" s="144" t="s">
        <v>1819</v>
      </c>
    </row>
    <row r="20" spans="1:24" ht="15" customHeight="1" thickBot="1" x14ac:dyDescent="0.3">
      <c r="A20" s="135"/>
      <c r="B20" s="135"/>
      <c r="C20" s="135"/>
      <c r="D20" s="136">
        <v>209</v>
      </c>
      <c r="E20" s="104" t="s">
        <v>1662</v>
      </c>
      <c r="F20" s="135"/>
      <c r="G20" s="104" t="s">
        <v>1207</v>
      </c>
      <c r="H20" s="104">
        <v>10701</v>
      </c>
      <c r="U20" s="143" t="s">
        <v>269</v>
      </c>
      <c r="W20" s="144" t="s">
        <v>1820</v>
      </c>
    </row>
    <row r="21" spans="1:24" ht="15" customHeight="1" thickBot="1" x14ac:dyDescent="0.3">
      <c r="A21" s="135"/>
      <c r="B21" s="135"/>
      <c r="C21" s="135"/>
      <c r="D21" s="136">
        <v>210</v>
      </c>
      <c r="E21" s="104" t="s">
        <v>1300</v>
      </c>
      <c r="F21" s="135"/>
      <c r="G21" s="104" t="s">
        <v>1410</v>
      </c>
      <c r="H21" s="134">
        <v>10702</v>
      </c>
      <c r="U21" s="143" t="s">
        <v>1821</v>
      </c>
      <c r="W21" s="144" t="s">
        <v>1767</v>
      </c>
    </row>
    <row r="22" spans="1:24" ht="15" customHeight="1" thickBot="1" x14ac:dyDescent="0.3">
      <c r="A22" s="135"/>
      <c r="B22" s="135"/>
      <c r="C22" s="135"/>
      <c r="D22" s="136">
        <v>211</v>
      </c>
      <c r="E22" s="104" t="s">
        <v>1671</v>
      </c>
      <c r="F22" s="135"/>
      <c r="G22" s="104" t="s">
        <v>1297</v>
      </c>
      <c r="H22" s="104">
        <v>10703</v>
      </c>
      <c r="U22" s="143" t="s">
        <v>1822</v>
      </c>
      <c r="W22" s="144" t="s">
        <v>1823</v>
      </c>
    </row>
    <row r="23" spans="1:24" ht="15" customHeight="1" thickBot="1" x14ac:dyDescent="0.3">
      <c r="A23" s="135"/>
      <c r="B23" s="135"/>
      <c r="C23" s="135"/>
      <c r="D23" s="136">
        <v>212</v>
      </c>
      <c r="E23" s="104" t="s">
        <v>1672</v>
      </c>
      <c r="F23" s="135"/>
      <c r="G23" s="104" t="s">
        <v>1485</v>
      </c>
      <c r="H23" s="104">
        <v>10704</v>
      </c>
      <c r="U23" s="143" t="s">
        <v>284</v>
      </c>
      <c r="W23" s="144" t="s">
        <v>1824</v>
      </c>
    </row>
    <row r="24" spans="1:24" ht="15" customHeight="1" thickBot="1" x14ac:dyDescent="0.3">
      <c r="A24" s="135"/>
      <c r="B24" s="135"/>
      <c r="C24" s="135"/>
      <c r="D24" s="136">
        <v>213</v>
      </c>
      <c r="E24" s="104" t="s">
        <v>1675</v>
      </c>
      <c r="F24" s="135"/>
      <c r="G24" s="104" t="s">
        <v>1491</v>
      </c>
      <c r="H24" s="104">
        <v>10801</v>
      </c>
      <c r="U24" s="143" t="s">
        <v>1825</v>
      </c>
      <c r="W24" s="144" t="s">
        <v>1826</v>
      </c>
    </row>
    <row r="25" spans="1:24" ht="15" customHeight="1" thickBot="1" x14ac:dyDescent="0.3">
      <c r="A25" s="135"/>
      <c r="B25" s="135"/>
      <c r="C25" s="135"/>
      <c r="D25" s="136">
        <v>214</v>
      </c>
      <c r="E25" s="104" t="s">
        <v>1679</v>
      </c>
      <c r="F25" s="135"/>
      <c r="G25" s="104" t="s">
        <v>1483</v>
      </c>
      <c r="H25" s="104">
        <v>10901</v>
      </c>
      <c r="U25" s="143" t="s">
        <v>314</v>
      </c>
      <c r="W25" s="144" t="s">
        <v>1827</v>
      </c>
    </row>
    <row r="26" spans="1:24" ht="15" customHeight="1" thickBot="1" x14ac:dyDescent="0.3">
      <c r="A26" s="135"/>
      <c r="B26" s="135"/>
      <c r="C26" s="135"/>
      <c r="D26" s="136">
        <v>215</v>
      </c>
      <c r="E26" s="104" t="s">
        <v>1680</v>
      </c>
      <c r="F26" s="135"/>
      <c r="G26" s="104" t="s">
        <v>1261</v>
      </c>
      <c r="H26" s="104">
        <v>10902</v>
      </c>
      <c r="U26" s="143" t="s">
        <v>1828</v>
      </c>
      <c r="W26" s="144" t="s">
        <v>1792</v>
      </c>
    </row>
    <row r="27" spans="1:24" ht="15" customHeight="1" thickBot="1" x14ac:dyDescent="0.3">
      <c r="A27" s="135"/>
      <c r="B27" s="135"/>
      <c r="C27" s="135"/>
      <c r="D27" s="136">
        <v>216</v>
      </c>
      <c r="E27" s="104" t="s">
        <v>1681</v>
      </c>
      <c r="F27" s="135"/>
      <c r="G27" s="104" t="s">
        <v>1310</v>
      </c>
      <c r="H27" s="104">
        <v>10903</v>
      </c>
      <c r="U27" s="143" t="s">
        <v>354</v>
      </c>
      <c r="W27" s="144" t="s">
        <v>1768</v>
      </c>
    </row>
    <row r="28" spans="1:24" ht="15" customHeight="1" thickBot="1" x14ac:dyDescent="0.3">
      <c r="A28" s="135"/>
      <c r="B28" s="135"/>
      <c r="C28" s="135"/>
      <c r="D28" s="136">
        <v>217</v>
      </c>
      <c r="E28" s="104" t="s">
        <v>1683</v>
      </c>
      <c r="F28" s="135"/>
      <c r="G28" s="104" t="s">
        <v>1331</v>
      </c>
      <c r="H28" s="134">
        <v>11001</v>
      </c>
      <c r="U28" s="143" t="s">
        <v>357</v>
      </c>
      <c r="W28" s="144" t="s">
        <v>1829</v>
      </c>
    </row>
    <row r="29" spans="1:24" ht="15" customHeight="1" thickBot="1" x14ac:dyDescent="0.3">
      <c r="A29" s="135"/>
      <c r="B29" s="135"/>
      <c r="C29" s="135"/>
      <c r="D29" s="136">
        <v>218</v>
      </c>
      <c r="E29" s="104" t="s">
        <v>1686</v>
      </c>
      <c r="F29" s="135"/>
      <c r="G29" s="104" t="s">
        <v>1287</v>
      </c>
      <c r="H29" s="134">
        <v>11002</v>
      </c>
      <c r="U29" s="143" t="s">
        <v>1830</v>
      </c>
      <c r="W29" s="144" t="s">
        <v>1831</v>
      </c>
    </row>
    <row r="30" spans="1:24" ht="15" customHeight="1" thickBot="1" x14ac:dyDescent="0.3">
      <c r="A30" s="135"/>
      <c r="B30" s="135"/>
      <c r="C30" s="135"/>
      <c r="D30" s="136">
        <v>219</v>
      </c>
      <c r="E30" s="104" t="s">
        <v>1687</v>
      </c>
      <c r="F30" s="135"/>
      <c r="G30" s="104" t="s">
        <v>1316</v>
      </c>
      <c r="H30" s="134">
        <v>11003</v>
      </c>
      <c r="U30" s="143" t="s">
        <v>1832</v>
      </c>
      <c r="W30" s="144" t="s">
        <v>1833</v>
      </c>
    </row>
    <row r="31" spans="1:24" ht="15" customHeight="1" thickBot="1" x14ac:dyDescent="0.3">
      <c r="A31" s="135"/>
      <c r="B31" s="135"/>
      <c r="C31" s="135"/>
      <c r="D31" s="136">
        <v>220</v>
      </c>
      <c r="E31" s="104" t="s">
        <v>1212</v>
      </c>
      <c r="F31" s="135"/>
      <c r="G31" s="104" t="s">
        <v>1306</v>
      </c>
      <c r="H31" s="134">
        <v>20101</v>
      </c>
      <c r="U31" s="143" t="s">
        <v>1834</v>
      </c>
      <c r="W31" s="144" t="s">
        <v>1769</v>
      </c>
    </row>
    <row r="32" spans="1:24" ht="15" customHeight="1" thickBot="1" x14ac:dyDescent="0.3">
      <c r="A32" s="135"/>
      <c r="B32" s="135"/>
      <c r="C32" s="135"/>
      <c r="D32" s="136">
        <v>301</v>
      </c>
      <c r="E32" s="104" t="s">
        <v>1688</v>
      </c>
      <c r="F32" s="135"/>
      <c r="G32" s="104" t="s">
        <v>1341</v>
      </c>
      <c r="H32" s="134">
        <v>20102</v>
      </c>
      <c r="U32" s="143" t="s">
        <v>385</v>
      </c>
      <c r="W32" s="144" t="s">
        <v>1835</v>
      </c>
    </row>
    <row r="33" spans="1:24" ht="15" customHeight="1" thickBot="1" x14ac:dyDescent="0.3">
      <c r="A33" s="135"/>
      <c r="B33" s="135"/>
      <c r="C33" s="135"/>
      <c r="D33" s="136">
        <v>302</v>
      </c>
      <c r="E33" s="104" t="s">
        <v>1689</v>
      </c>
      <c r="F33" s="135"/>
      <c r="G33" s="104" t="s">
        <v>1321</v>
      </c>
      <c r="H33" s="134">
        <v>20103</v>
      </c>
      <c r="U33" s="143" t="s">
        <v>391</v>
      </c>
      <c r="W33" s="144" t="s">
        <v>1836</v>
      </c>
    </row>
    <row r="34" spans="1:24" ht="15" customHeight="1" thickBot="1" x14ac:dyDescent="0.3">
      <c r="A34" s="135"/>
      <c r="B34" s="135"/>
      <c r="C34" s="135"/>
      <c r="D34" s="136">
        <v>303</v>
      </c>
      <c r="E34" s="104" t="s">
        <v>1690</v>
      </c>
      <c r="F34" s="135"/>
      <c r="G34" s="104" t="s">
        <v>1172</v>
      </c>
      <c r="H34" s="134">
        <v>20104</v>
      </c>
      <c r="U34" s="143" t="s">
        <v>420</v>
      </c>
      <c r="W34" s="144" t="s">
        <v>1837</v>
      </c>
    </row>
    <row r="35" spans="1:24" ht="15" customHeight="1" thickBot="1" x14ac:dyDescent="0.3">
      <c r="A35" s="135"/>
      <c r="B35" s="135"/>
      <c r="C35" s="135"/>
      <c r="D35" s="136">
        <v>304</v>
      </c>
      <c r="E35" s="104" t="s">
        <v>1691</v>
      </c>
      <c r="F35" s="135"/>
      <c r="G35" s="104" t="s">
        <v>1265</v>
      </c>
      <c r="H35" s="134">
        <v>20105</v>
      </c>
      <c r="U35" s="143" t="s">
        <v>426</v>
      </c>
      <c r="W35" s="144" t="s">
        <v>1770</v>
      </c>
    </row>
    <row r="36" spans="1:24" ht="15" customHeight="1" thickBot="1" x14ac:dyDescent="0.3">
      <c r="A36" s="135"/>
      <c r="B36" s="135"/>
      <c r="C36" s="135"/>
      <c r="D36" s="136">
        <v>305</v>
      </c>
      <c r="E36" s="104" t="s">
        <v>1181</v>
      </c>
      <c r="F36" s="135"/>
      <c r="G36" s="104" t="s">
        <v>1171</v>
      </c>
      <c r="H36" s="134">
        <v>20201</v>
      </c>
      <c r="U36" s="143" t="s">
        <v>427</v>
      </c>
      <c r="W36" s="144" t="s">
        <v>1771</v>
      </c>
    </row>
    <row r="37" spans="1:24" ht="15" customHeight="1" thickBot="1" x14ac:dyDescent="0.3">
      <c r="A37" s="135"/>
      <c r="B37" s="135"/>
      <c r="C37" s="135"/>
      <c r="D37" s="136">
        <v>306</v>
      </c>
      <c r="E37" s="104" t="s">
        <v>1183</v>
      </c>
      <c r="F37" s="135"/>
      <c r="G37" s="104" t="s">
        <v>1176</v>
      </c>
      <c r="H37" s="134">
        <v>20202</v>
      </c>
      <c r="U37" s="143" t="s">
        <v>435</v>
      </c>
      <c r="W37" s="144" t="s">
        <v>1838</v>
      </c>
    </row>
    <row r="38" spans="1:24" ht="15" customHeight="1" thickBot="1" x14ac:dyDescent="0.3">
      <c r="A38" s="135"/>
      <c r="B38" s="135"/>
      <c r="C38" s="135"/>
      <c r="D38" s="136">
        <v>307</v>
      </c>
      <c r="E38" s="104" t="s">
        <v>1209</v>
      </c>
      <c r="F38" s="135"/>
      <c r="G38" s="104" t="s">
        <v>1228</v>
      </c>
      <c r="H38" s="134">
        <v>20203</v>
      </c>
      <c r="U38" s="143" t="s">
        <v>1839</v>
      </c>
      <c r="W38" s="144" t="s">
        <v>1840</v>
      </c>
    </row>
    <row r="39" spans="1:24" ht="15" customHeight="1" thickBot="1" x14ac:dyDescent="0.3">
      <c r="A39" s="135"/>
      <c r="B39" s="135"/>
      <c r="C39" s="135"/>
      <c r="D39" s="136">
        <v>308</v>
      </c>
      <c r="E39" s="104" t="s">
        <v>1692</v>
      </c>
      <c r="F39" s="135"/>
      <c r="G39" s="104" t="s">
        <v>1291</v>
      </c>
      <c r="H39" s="134">
        <v>20204</v>
      </c>
      <c r="U39" s="143" t="s">
        <v>1841</v>
      </c>
      <c r="W39" s="144" t="s">
        <v>1842</v>
      </c>
    </row>
    <row r="40" spans="1:24" ht="15" customHeight="1" thickBot="1" x14ac:dyDescent="0.3">
      <c r="A40" s="135"/>
      <c r="B40" s="135"/>
      <c r="C40" s="135"/>
      <c r="D40" s="136">
        <v>309</v>
      </c>
      <c r="E40" s="104" t="s">
        <v>1378</v>
      </c>
      <c r="F40" s="135"/>
      <c r="G40" s="104" t="s">
        <v>1430</v>
      </c>
      <c r="H40" s="134">
        <v>20205</v>
      </c>
      <c r="U40" s="54" t="s">
        <v>446</v>
      </c>
      <c r="W40" s="144" t="s">
        <v>1772</v>
      </c>
    </row>
    <row r="41" spans="1:24" ht="15" customHeight="1" thickBot="1" x14ac:dyDescent="0.3">
      <c r="A41" s="135"/>
      <c r="B41" s="135"/>
      <c r="C41" s="135"/>
      <c r="D41" s="136">
        <v>310</v>
      </c>
      <c r="E41" s="104" t="s">
        <v>1693</v>
      </c>
      <c r="F41" s="135"/>
      <c r="G41" s="104" t="s">
        <v>1292</v>
      </c>
      <c r="H41" s="134">
        <v>20206</v>
      </c>
      <c r="U41" s="141" t="s">
        <v>1843</v>
      </c>
      <c r="X41" s="140" t="s">
        <v>1844</v>
      </c>
    </row>
    <row r="42" spans="1:24" ht="15" customHeight="1" thickBot="1" x14ac:dyDescent="0.3">
      <c r="A42" s="135"/>
      <c r="B42" s="135"/>
      <c r="C42" s="135"/>
      <c r="D42" s="104">
        <v>311</v>
      </c>
      <c r="E42" s="104" t="s">
        <v>1448</v>
      </c>
      <c r="F42" s="135"/>
      <c r="G42" s="104" t="s">
        <v>1252</v>
      </c>
      <c r="H42" s="134">
        <v>20301</v>
      </c>
      <c r="U42" s="143" t="s">
        <v>448</v>
      </c>
      <c r="W42" s="144" t="s">
        <v>1845</v>
      </c>
    </row>
    <row r="43" spans="1:24" ht="15" customHeight="1" thickBot="1" x14ac:dyDescent="0.3">
      <c r="A43" s="135"/>
      <c r="B43" s="135"/>
      <c r="C43" s="135"/>
      <c r="D43" s="104">
        <v>312</v>
      </c>
      <c r="E43" s="104" t="s">
        <v>1694</v>
      </c>
      <c r="F43" s="135"/>
      <c r="G43" s="104" t="s">
        <v>1210</v>
      </c>
      <c r="H43" s="134">
        <v>20302</v>
      </c>
      <c r="U43" s="143" t="s">
        <v>451</v>
      </c>
      <c r="W43" s="144" t="s">
        <v>1773</v>
      </c>
    </row>
    <row r="44" spans="1:24" ht="15" customHeight="1" thickBot="1" x14ac:dyDescent="0.3">
      <c r="A44" s="135"/>
      <c r="B44" s="135"/>
      <c r="C44" s="135"/>
      <c r="D44" s="104">
        <v>313</v>
      </c>
      <c r="E44" s="104" t="s">
        <v>1323</v>
      </c>
      <c r="F44" s="135"/>
      <c r="G44" s="104" t="s">
        <v>1204</v>
      </c>
      <c r="H44" s="134">
        <v>20303</v>
      </c>
      <c r="U44" s="143" t="s">
        <v>467</v>
      </c>
      <c r="W44" s="144" t="s">
        <v>1774</v>
      </c>
    </row>
    <row r="45" spans="1:24" ht="15" customHeight="1" thickBot="1" x14ac:dyDescent="0.3">
      <c r="A45" s="135"/>
      <c r="B45" s="135"/>
      <c r="C45" s="135"/>
      <c r="D45" s="104">
        <v>314</v>
      </c>
      <c r="E45" s="104" t="s">
        <v>1375</v>
      </c>
      <c r="F45" s="135"/>
      <c r="G45" s="104" t="s">
        <v>1246</v>
      </c>
      <c r="H45" s="134">
        <v>20304</v>
      </c>
      <c r="U45" s="143" t="s">
        <v>38</v>
      </c>
      <c r="W45" s="144" t="s">
        <v>1846</v>
      </c>
    </row>
    <row r="46" spans="1:24" ht="15" customHeight="1" thickBot="1" x14ac:dyDescent="0.3">
      <c r="A46" s="135"/>
      <c r="B46" s="135"/>
      <c r="C46" s="135"/>
      <c r="D46" s="104">
        <v>315</v>
      </c>
      <c r="E46" s="104" t="s">
        <v>1196</v>
      </c>
      <c r="F46" s="135"/>
      <c r="G46" s="104" t="s">
        <v>1222</v>
      </c>
      <c r="H46" s="134">
        <v>20305</v>
      </c>
      <c r="U46" s="143" t="s">
        <v>495</v>
      </c>
      <c r="W46" s="144" t="s">
        <v>1775</v>
      </c>
    </row>
    <row r="47" spans="1:24" ht="15" customHeight="1" thickBot="1" x14ac:dyDescent="0.3">
      <c r="A47" s="135"/>
      <c r="B47" s="135"/>
      <c r="C47" s="135"/>
      <c r="D47" s="104">
        <v>316</v>
      </c>
      <c r="E47" s="104" t="s">
        <v>1459</v>
      </c>
      <c r="F47" s="135"/>
      <c r="G47" s="104" t="s">
        <v>1497</v>
      </c>
      <c r="H47" s="134">
        <v>20306</v>
      </c>
      <c r="U47" s="143" t="s">
        <v>516</v>
      </c>
      <c r="W47" s="144" t="s">
        <v>1847</v>
      </c>
    </row>
    <row r="48" spans="1:24" ht="15" customHeight="1" thickBot="1" x14ac:dyDescent="0.3">
      <c r="A48" s="135"/>
      <c r="B48" s="135"/>
      <c r="C48" s="135"/>
      <c r="D48" s="104">
        <v>401</v>
      </c>
      <c r="E48" s="104" t="s">
        <v>1688</v>
      </c>
      <c r="F48" s="135"/>
      <c r="G48" s="104" t="s">
        <v>1332</v>
      </c>
      <c r="H48" s="134">
        <v>20307</v>
      </c>
      <c r="U48" s="143" t="s">
        <v>520</v>
      </c>
      <c r="W48" s="144" t="s">
        <v>1848</v>
      </c>
    </row>
    <row r="49" spans="1:24" ht="15" customHeight="1" thickBot="1" x14ac:dyDescent="0.3">
      <c r="A49" s="135"/>
      <c r="B49" s="135"/>
      <c r="C49" s="135"/>
      <c r="D49" s="104">
        <v>402</v>
      </c>
      <c r="E49" s="104" t="s">
        <v>1695</v>
      </c>
      <c r="F49" s="135"/>
      <c r="G49" s="104" t="s">
        <v>1206</v>
      </c>
      <c r="H49" s="134">
        <v>20308</v>
      </c>
      <c r="U49" s="143" t="s">
        <v>521</v>
      </c>
      <c r="W49" s="144" t="s">
        <v>1849</v>
      </c>
    </row>
    <row r="50" spans="1:24" ht="15" customHeight="1" thickBot="1" x14ac:dyDescent="0.3">
      <c r="A50" s="135"/>
      <c r="B50" s="135"/>
      <c r="C50" s="135"/>
      <c r="D50" s="104">
        <v>403</v>
      </c>
      <c r="E50" s="104" t="s">
        <v>1213</v>
      </c>
      <c r="F50" s="135"/>
      <c r="G50" s="104" t="s">
        <v>1365</v>
      </c>
      <c r="H50" s="134">
        <v>20401</v>
      </c>
      <c r="U50" s="143" t="s">
        <v>1850</v>
      </c>
      <c r="W50" s="144" t="s">
        <v>1777</v>
      </c>
    </row>
    <row r="51" spans="1:24" ht="15" customHeight="1" thickBot="1" x14ac:dyDescent="0.3">
      <c r="A51" s="135"/>
      <c r="B51" s="135"/>
      <c r="C51" s="135"/>
      <c r="D51" s="104">
        <v>404</v>
      </c>
      <c r="E51" s="104" t="s">
        <v>1696</v>
      </c>
      <c r="F51" s="135"/>
      <c r="G51" s="104" t="s">
        <v>1324</v>
      </c>
      <c r="H51" s="134">
        <v>20402</v>
      </c>
      <c r="U51" s="143" t="s">
        <v>560</v>
      </c>
      <c r="W51" s="144" t="s">
        <v>1851</v>
      </c>
    </row>
    <row r="52" spans="1:24" ht="15" customHeight="1" thickBot="1" x14ac:dyDescent="0.3">
      <c r="A52" s="135"/>
      <c r="B52" s="135"/>
      <c r="C52" s="135"/>
      <c r="D52" s="104">
        <v>405</v>
      </c>
      <c r="E52" s="104" t="s">
        <v>1697</v>
      </c>
      <c r="F52" s="135"/>
      <c r="G52" s="104" t="s">
        <v>1366</v>
      </c>
      <c r="H52" s="134">
        <v>20403</v>
      </c>
      <c r="U52" s="143" t="s">
        <v>561</v>
      </c>
      <c r="W52" s="144" t="s">
        <v>1852</v>
      </c>
    </row>
    <row r="53" spans="1:24" ht="15" customHeight="1" thickBot="1" x14ac:dyDescent="0.3">
      <c r="A53" s="135"/>
      <c r="B53" s="135"/>
      <c r="C53" s="135"/>
      <c r="D53" s="136">
        <v>406</v>
      </c>
      <c r="E53" s="104" t="s">
        <v>1354</v>
      </c>
      <c r="F53" s="135"/>
      <c r="G53" s="104" t="s">
        <v>1294</v>
      </c>
      <c r="H53" s="134">
        <v>20404</v>
      </c>
      <c r="U53" s="143" t="s">
        <v>571</v>
      </c>
      <c r="W53" s="144" t="s">
        <v>1778</v>
      </c>
    </row>
    <row r="54" spans="1:24" ht="15" customHeight="1" thickBot="1" x14ac:dyDescent="0.3">
      <c r="A54" s="135"/>
      <c r="B54" s="135"/>
      <c r="C54" s="135"/>
      <c r="D54" s="136">
        <v>407</v>
      </c>
      <c r="E54" s="104" t="s">
        <v>1698</v>
      </c>
      <c r="F54" s="135"/>
      <c r="G54" s="104" t="s">
        <v>1274</v>
      </c>
      <c r="H54" s="134">
        <v>20405</v>
      </c>
      <c r="U54" s="143" t="s">
        <v>1853</v>
      </c>
      <c r="W54" s="144" t="s">
        <v>1854</v>
      </c>
    </row>
    <row r="55" spans="1:24" ht="15" customHeight="1" thickBot="1" x14ac:dyDescent="0.3">
      <c r="A55" s="135"/>
      <c r="B55" s="135"/>
      <c r="C55" s="135"/>
      <c r="D55" s="136">
        <v>408</v>
      </c>
      <c r="E55" s="104" t="s">
        <v>1699</v>
      </c>
      <c r="F55" s="135"/>
      <c r="G55" s="104" t="s">
        <v>1230</v>
      </c>
      <c r="H55" s="134">
        <v>20501</v>
      </c>
      <c r="U55" s="143" t="s">
        <v>1855</v>
      </c>
      <c r="W55" s="144" t="s">
        <v>1856</v>
      </c>
    </row>
    <row r="56" spans="1:24" ht="15" customHeight="1" thickBot="1" x14ac:dyDescent="0.3">
      <c r="A56" s="135"/>
      <c r="B56" s="135"/>
      <c r="C56" s="135"/>
      <c r="D56" s="136">
        <v>409</v>
      </c>
      <c r="E56" s="104" t="s">
        <v>1386</v>
      </c>
      <c r="F56" s="135"/>
      <c r="G56" s="104" t="s">
        <v>1187</v>
      </c>
      <c r="H56" s="134">
        <v>20502</v>
      </c>
      <c r="U56" s="143" t="s">
        <v>1857</v>
      </c>
      <c r="W56" s="144" t="s">
        <v>1858</v>
      </c>
    </row>
    <row r="57" spans="1:24" ht="15" customHeight="1" thickBot="1" x14ac:dyDescent="0.3">
      <c r="A57" s="135"/>
      <c r="B57" s="135"/>
      <c r="C57" s="135"/>
      <c r="D57" s="136">
        <v>410</v>
      </c>
      <c r="E57" s="104" t="s">
        <v>1700</v>
      </c>
      <c r="F57" s="135"/>
      <c r="G57" s="104" t="s">
        <v>1186</v>
      </c>
      <c r="H57" s="134">
        <v>20503</v>
      </c>
      <c r="U57" s="143" t="s">
        <v>594</v>
      </c>
      <c r="W57" s="144" t="s">
        <v>1779</v>
      </c>
    </row>
    <row r="58" spans="1:24" ht="15" customHeight="1" thickBot="1" x14ac:dyDescent="0.3">
      <c r="A58" s="135"/>
      <c r="B58" s="135"/>
      <c r="C58" s="135"/>
      <c r="D58" s="136">
        <v>411</v>
      </c>
      <c r="E58" s="104" t="s">
        <v>1701</v>
      </c>
      <c r="F58" s="135"/>
      <c r="G58" s="104" t="s">
        <v>1441</v>
      </c>
      <c r="H58" s="134">
        <v>20601</v>
      </c>
      <c r="U58" s="143" t="s">
        <v>595</v>
      </c>
      <c r="W58" s="144" t="s">
        <v>1859</v>
      </c>
    </row>
    <row r="59" spans="1:24" ht="15" customHeight="1" thickBot="1" x14ac:dyDescent="0.3">
      <c r="A59" s="135"/>
      <c r="B59" s="135"/>
      <c r="C59" s="135"/>
      <c r="D59" s="136">
        <v>412</v>
      </c>
      <c r="E59" s="104" t="s">
        <v>1702</v>
      </c>
      <c r="F59" s="135"/>
      <c r="G59" s="104" t="s">
        <v>1281</v>
      </c>
      <c r="H59" s="134">
        <v>20602</v>
      </c>
      <c r="U59" s="143" t="s">
        <v>1860</v>
      </c>
      <c r="W59" s="144" t="s">
        <v>1780</v>
      </c>
    </row>
    <row r="60" spans="1:24" ht="15" customHeight="1" thickBot="1" x14ac:dyDescent="0.3">
      <c r="A60" s="135"/>
      <c r="B60" s="135"/>
      <c r="C60" s="135"/>
      <c r="D60" s="136">
        <v>413</v>
      </c>
      <c r="E60" s="104" t="s">
        <v>1420</v>
      </c>
      <c r="F60" s="135"/>
      <c r="G60" s="104" t="s">
        <v>1444</v>
      </c>
      <c r="H60" s="134">
        <v>20603</v>
      </c>
      <c r="U60" s="54" t="s">
        <v>1861</v>
      </c>
      <c r="W60" s="144" t="s">
        <v>1862</v>
      </c>
    </row>
    <row r="61" spans="1:24" ht="15" customHeight="1" thickBot="1" x14ac:dyDescent="0.3">
      <c r="A61" s="135"/>
      <c r="B61" s="135"/>
      <c r="C61" s="135"/>
      <c r="D61" s="136">
        <v>414</v>
      </c>
      <c r="E61" s="104" t="s">
        <v>1703</v>
      </c>
      <c r="F61" s="135"/>
      <c r="G61" s="104" t="s">
        <v>1376</v>
      </c>
      <c r="H61" s="134">
        <v>20604</v>
      </c>
      <c r="U61" s="141" t="s">
        <v>646</v>
      </c>
      <c r="X61" s="147" t="s">
        <v>1863</v>
      </c>
    </row>
    <row r="62" spans="1:24" ht="15" customHeight="1" thickBot="1" x14ac:dyDescent="0.3">
      <c r="A62" s="135"/>
      <c r="B62" s="135"/>
      <c r="C62" s="135"/>
      <c r="D62" s="136">
        <v>415</v>
      </c>
      <c r="E62" s="104" t="s">
        <v>1704</v>
      </c>
      <c r="F62" s="135"/>
      <c r="G62" s="104" t="s">
        <v>1248</v>
      </c>
      <c r="H62" s="134">
        <v>20605</v>
      </c>
      <c r="U62" s="143" t="s">
        <v>1864</v>
      </c>
      <c r="W62" s="144" t="s">
        <v>1865</v>
      </c>
    </row>
    <row r="63" spans="1:24" ht="15" customHeight="1" thickBot="1" x14ac:dyDescent="0.3">
      <c r="A63" s="135"/>
      <c r="B63" s="135"/>
      <c r="C63" s="135"/>
      <c r="D63" s="136">
        <v>416</v>
      </c>
      <c r="E63" s="104" t="s">
        <v>1705</v>
      </c>
      <c r="F63" s="135"/>
      <c r="G63" s="104" t="s">
        <v>1457</v>
      </c>
      <c r="H63" s="134">
        <v>20606</v>
      </c>
      <c r="U63" s="143" t="s">
        <v>1866</v>
      </c>
      <c r="W63" s="144" t="s">
        <v>1781</v>
      </c>
    </row>
    <row r="64" spans="1:24" ht="15" customHeight="1" thickBot="1" x14ac:dyDescent="0.3">
      <c r="A64" s="135"/>
      <c r="B64" s="135"/>
      <c r="C64" s="135"/>
      <c r="D64" s="136">
        <v>501</v>
      </c>
      <c r="E64" s="104" t="s">
        <v>1706</v>
      </c>
      <c r="F64" s="135"/>
      <c r="G64" s="104" t="s">
        <v>1320</v>
      </c>
      <c r="H64" s="134">
        <v>20607</v>
      </c>
      <c r="U64" s="143" t="s">
        <v>1867</v>
      </c>
      <c r="W64" s="144" t="s">
        <v>1782</v>
      </c>
    </row>
    <row r="65" spans="1:24" ht="15" customHeight="1" thickBot="1" x14ac:dyDescent="0.3">
      <c r="A65" s="135"/>
      <c r="B65" s="135"/>
      <c r="C65" s="135"/>
      <c r="D65" s="136">
        <v>502</v>
      </c>
      <c r="E65" s="104" t="s">
        <v>1707</v>
      </c>
      <c r="F65" s="135"/>
      <c r="G65" s="104" t="s">
        <v>1454</v>
      </c>
      <c r="H65" s="134">
        <v>20608</v>
      </c>
      <c r="U65" s="143" t="s">
        <v>685</v>
      </c>
      <c r="W65" s="144" t="s">
        <v>1868</v>
      </c>
    </row>
    <row r="66" spans="1:24" ht="15" customHeight="1" thickBot="1" x14ac:dyDescent="0.3">
      <c r="A66" s="135"/>
      <c r="B66" s="135"/>
      <c r="C66" s="135"/>
      <c r="D66" s="136">
        <v>503</v>
      </c>
      <c r="E66" s="104" t="s">
        <v>1708</v>
      </c>
      <c r="F66" s="135"/>
      <c r="G66" s="104" t="s">
        <v>1179</v>
      </c>
      <c r="H66" s="134">
        <v>20701</v>
      </c>
      <c r="U66" s="143" t="s">
        <v>695</v>
      </c>
      <c r="W66" s="144" t="s">
        <v>1869</v>
      </c>
    </row>
    <row r="67" spans="1:24" ht="15" customHeight="1" thickBot="1" x14ac:dyDescent="0.3">
      <c r="A67" s="135"/>
      <c r="B67" s="135"/>
      <c r="C67" s="135"/>
      <c r="D67" s="136">
        <v>504</v>
      </c>
      <c r="E67" s="104" t="s">
        <v>1224</v>
      </c>
      <c r="F67" s="135"/>
      <c r="G67" s="104" t="s">
        <v>1350</v>
      </c>
      <c r="H67" s="134">
        <v>20702</v>
      </c>
      <c r="U67" s="143" t="s">
        <v>1870</v>
      </c>
      <c r="W67" s="144" t="s">
        <v>1784</v>
      </c>
    </row>
    <row r="68" spans="1:24" ht="15" customHeight="1" thickBot="1" x14ac:dyDescent="0.3">
      <c r="A68" s="135"/>
      <c r="B68" s="135"/>
      <c r="C68" s="135"/>
      <c r="D68" s="136">
        <v>505</v>
      </c>
      <c r="E68" s="104" t="s">
        <v>1709</v>
      </c>
      <c r="F68" s="135"/>
      <c r="G68" s="104" t="s">
        <v>1481</v>
      </c>
      <c r="H68" s="134">
        <v>20801</v>
      </c>
      <c r="U68" s="143" t="s">
        <v>710</v>
      </c>
      <c r="W68" s="144" t="s">
        <v>1785</v>
      </c>
    </row>
    <row r="69" spans="1:24" ht="15" customHeight="1" thickBot="1" x14ac:dyDescent="0.3">
      <c r="A69" s="135"/>
      <c r="B69" s="135"/>
      <c r="C69" s="135"/>
      <c r="D69" s="136">
        <v>506</v>
      </c>
      <c r="E69" s="104" t="s">
        <v>1710</v>
      </c>
      <c r="F69" s="135"/>
      <c r="G69" s="104" t="s">
        <v>1282</v>
      </c>
      <c r="H69" s="134">
        <v>20802</v>
      </c>
      <c r="U69" s="143" t="s">
        <v>714</v>
      </c>
      <c r="W69" s="144" t="s">
        <v>1871</v>
      </c>
    </row>
    <row r="70" spans="1:24" ht="15" customHeight="1" thickBot="1" x14ac:dyDescent="0.3">
      <c r="A70" s="135"/>
      <c r="B70" s="135"/>
      <c r="C70" s="135"/>
      <c r="D70" s="136">
        <v>507</v>
      </c>
      <c r="E70" s="104" t="s">
        <v>1711</v>
      </c>
      <c r="F70" s="135"/>
      <c r="G70" s="104" t="s">
        <v>1455</v>
      </c>
      <c r="H70" s="134">
        <v>20803</v>
      </c>
      <c r="U70" s="54" t="s">
        <v>1872</v>
      </c>
      <c r="W70" s="144" t="s">
        <v>1873</v>
      </c>
    </row>
    <row r="71" spans="1:24" ht="15" customHeight="1" thickBot="1" x14ac:dyDescent="0.3">
      <c r="A71" s="135"/>
      <c r="B71" s="135"/>
      <c r="C71" s="135"/>
      <c r="D71" s="136">
        <v>508</v>
      </c>
      <c r="E71" s="104" t="s">
        <v>1712</v>
      </c>
      <c r="F71" s="135"/>
      <c r="G71" s="104" t="s">
        <v>1264</v>
      </c>
      <c r="H71" s="134">
        <v>20804</v>
      </c>
      <c r="U71" s="141" t="s">
        <v>728</v>
      </c>
      <c r="X71" s="140" t="s">
        <v>1874</v>
      </c>
    </row>
    <row r="72" spans="1:24" ht="15" customHeight="1" thickBot="1" x14ac:dyDescent="0.3">
      <c r="A72" s="135"/>
      <c r="B72" s="135"/>
      <c r="C72" s="135"/>
      <c r="D72" s="136">
        <v>509</v>
      </c>
      <c r="E72" s="104" t="s">
        <v>1713</v>
      </c>
      <c r="F72" s="135"/>
      <c r="G72" s="104" t="s">
        <v>1394</v>
      </c>
      <c r="H72" s="134">
        <v>20805</v>
      </c>
      <c r="U72" s="143" t="s">
        <v>730</v>
      </c>
      <c r="W72" s="144" t="s">
        <v>1875</v>
      </c>
    </row>
    <row r="73" spans="1:24" ht="15" customHeight="1" thickBot="1" x14ac:dyDescent="0.3">
      <c r="A73" s="135"/>
      <c r="B73" s="135"/>
      <c r="C73" s="135"/>
      <c r="D73" s="136">
        <v>510</v>
      </c>
      <c r="E73" s="104" t="s">
        <v>1714</v>
      </c>
      <c r="F73" s="135"/>
      <c r="G73" s="104" t="s">
        <v>1303</v>
      </c>
      <c r="H73" s="134">
        <v>20806</v>
      </c>
      <c r="U73" s="143" t="s">
        <v>1876</v>
      </c>
      <c r="W73" s="144" t="s">
        <v>1877</v>
      </c>
    </row>
    <row r="74" spans="1:24" ht="15" customHeight="1" x14ac:dyDescent="0.25">
      <c r="A74" s="135"/>
      <c r="B74" s="135"/>
      <c r="C74" s="135"/>
      <c r="D74" s="136">
        <v>511</v>
      </c>
      <c r="E74" s="104" t="s">
        <v>1715</v>
      </c>
      <c r="F74" s="135"/>
      <c r="G74" s="104" t="s">
        <v>1450</v>
      </c>
      <c r="H74" s="134">
        <v>20807</v>
      </c>
      <c r="W74" s="144" t="s">
        <v>1878</v>
      </c>
    </row>
    <row r="75" spans="1:24" ht="15" customHeight="1" x14ac:dyDescent="0.25">
      <c r="A75" s="135"/>
      <c r="B75" s="135"/>
      <c r="C75" s="135"/>
      <c r="D75" s="136">
        <v>512</v>
      </c>
      <c r="E75" s="104" t="s">
        <v>1716</v>
      </c>
      <c r="F75" s="135"/>
      <c r="G75" s="104" t="s">
        <v>1314</v>
      </c>
      <c r="H75" s="104">
        <v>20901</v>
      </c>
      <c r="U75" s="149"/>
      <c r="W75" s="144" t="s">
        <v>1787</v>
      </c>
    </row>
    <row r="76" spans="1:24" ht="15" customHeight="1" x14ac:dyDescent="0.25">
      <c r="A76" s="135"/>
      <c r="B76" s="135"/>
      <c r="C76" s="135"/>
      <c r="D76" s="136">
        <v>513</v>
      </c>
      <c r="E76" s="104" t="s">
        <v>1717</v>
      </c>
      <c r="F76" s="135"/>
      <c r="G76" s="104" t="s">
        <v>1434</v>
      </c>
      <c r="H76" s="104">
        <v>20902</v>
      </c>
      <c r="U76" s="149"/>
      <c r="W76" s="144" t="s">
        <v>1879</v>
      </c>
    </row>
    <row r="77" spans="1:24" ht="15" customHeight="1" x14ac:dyDescent="0.25">
      <c r="A77" s="135"/>
      <c r="B77" s="135"/>
      <c r="C77" s="135"/>
      <c r="D77" s="136">
        <v>514</v>
      </c>
      <c r="E77" s="104" t="s">
        <v>1718</v>
      </c>
      <c r="F77" s="135"/>
      <c r="G77" s="104" t="s">
        <v>1499</v>
      </c>
      <c r="H77" s="104">
        <v>20903</v>
      </c>
      <c r="U77" s="149"/>
      <c r="W77" s="144" t="s">
        <v>1880</v>
      </c>
    </row>
    <row r="78" spans="1:24" ht="15" customHeight="1" x14ac:dyDescent="0.25">
      <c r="A78" s="135"/>
      <c r="B78" s="135"/>
      <c r="C78" s="135"/>
      <c r="D78" s="136">
        <v>515</v>
      </c>
      <c r="E78" s="104" t="s">
        <v>1719</v>
      </c>
      <c r="F78" s="135"/>
      <c r="G78" s="104" t="s">
        <v>1319</v>
      </c>
      <c r="H78" s="134">
        <v>20904</v>
      </c>
      <c r="U78" s="149"/>
      <c r="W78" s="144" t="s">
        <v>1788</v>
      </c>
    </row>
    <row r="79" spans="1:24" ht="15" customHeight="1" x14ac:dyDescent="0.25">
      <c r="A79" s="135"/>
      <c r="B79" s="135"/>
      <c r="C79" s="135"/>
      <c r="D79" s="136">
        <v>516</v>
      </c>
      <c r="E79" s="104" t="s">
        <v>1720</v>
      </c>
      <c r="F79" s="135"/>
      <c r="G79" s="104" t="s">
        <v>1201</v>
      </c>
      <c r="H79" s="134">
        <v>20905</v>
      </c>
      <c r="X79" s="140" t="s">
        <v>1881</v>
      </c>
    </row>
    <row r="80" spans="1:24" ht="15" customHeight="1" x14ac:dyDescent="0.25">
      <c r="A80" s="135"/>
      <c r="B80" s="135"/>
      <c r="C80" s="135"/>
      <c r="D80" s="136">
        <v>601</v>
      </c>
      <c r="E80" s="104" t="s">
        <v>1688</v>
      </c>
      <c r="F80" s="135"/>
      <c r="G80" s="104" t="s">
        <v>1300</v>
      </c>
      <c r="H80" s="134">
        <v>21001</v>
      </c>
      <c r="U80" s="149"/>
      <c r="W80" s="144" t="s">
        <v>1789</v>
      </c>
    </row>
    <row r="81" spans="1:23" ht="15" customHeight="1" x14ac:dyDescent="0.25">
      <c r="A81" s="135"/>
      <c r="B81" s="135"/>
      <c r="C81" s="135"/>
      <c r="D81" s="136">
        <v>602</v>
      </c>
      <c r="E81" s="104" t="s">
        <v>1721</v>
      </c>
      <c r="F81" s="135"/>
      <c r="G81" s="104" t="s">
        <v>1379</v>
      </c>
      <c r="H81" s="134">
        <v>21002</v>
      </c>
      <c r="U81" s="149"/>
      <c r="W81" s="144" t="s">
        <v>1882</v>
      </c>
    </row>
    <row r="82" spans="1:23" ht="15" customHeight="1" x14ac:dyDescent="0.25">
      <c r="A82" s="135"/>
      <c r="B82" s="135"/>
      <c r="C82" s="135"/>
      <c r="D82" s="136">
        <v>603</v>
      </c>
      <c r="E82" s="104" t="s">
        <v>1722</v>
      </c>
      <c r="F82" s="135"/>
      <c r="G82" s="104" t="s">
        <v>1203</v>
      </c>
      <c r="H82" s="134">
        <v>21003</v>
      </c>
      <c r="U82" s="149"/>
      <c r="W82" s="144" t="s">
        <v>1790</v>
      </c>
    </row>
    <row r="83" spans="1:23" ht="15" customHeight="1" x14ac:dyDescent="0.25">
      <c r="A83" s="135"/>
      <c r="B83" s="135"/>
      <c r="C83" s="135"/>
      <c r="D83" s="136">
        <v>604</v>
      </c>
      <c r="E83" s="104" t="s">
        <v>1723</v>
      </c>
      <c r="F83" s="135"/>
      <c r="G83" s="104" t="s">
        <v>1245</v>
      </c>
      <c r="H83" s="134">
        <v>21004</v>
      </c>
    </row>
    <row r="84" spans="1:23" ht="15" customHeight="1" x14ac:dyDescent="0.25">
      <c r="A84" s="135"/>
      <c r="B84" s="135"/>
      <c r="C84" s="135"/>
      <c r="D84" s="136">
        <v>605</v>
      </c>
      <c r="E84" s="104" t="s">
        <v>1724</v>
      </c>
      <c r="F84" s="135"/>
      <c r="G84" s="104" t="s">
        <v>1295</v>
      </c>
      <c r="H84" s="134">
        <v>21005</v>
      </c>
    </row>
    <row r="85" spans="1:23" ht="15" customHeight="1" x14ac:dyDescent="0.25">
      <c r="A85" s="135"/>
      <c r="B85" s="135"/>
      <c r="C85" s="135"/>
      <c r="D85" s="136">
        <v>606</v>
      </c>
      <c r="E85" s="104" t="s">
        <v>1725</v>
      </c>
      <c r="F85" s="135"/>
      <c r="G85" s="104" t="s">
        <v>1487</v>
      </c>
      <c r="H85" s="134">
        <v>21006</v>
      </c>
    </row>
    <row r="86" spans="1:23" ht="15" customHeight="1" x14ac:dyDescent="0.25">
      <c r="A86" s="135"/>
      <c r="B86" s="135"/>
      <c r="C86" s="135"/>
      <c r="D86" s="136">
        <v>701</v>
      </c>
      <c r="E86" s="104" t="s">
        <v>1727</v>
      </c>
      <c r="F86" s="135"/>
      <c r="G86" s="104" t="s">
        <v>1229</v>
      </c>
      <c r="H86" s="134">
        <v>21101</v>
      </c>
    </row>
    <row r="87" spans="1:23" ht="15" customHeight="1" x14ac:dyDescent="0.25">
      <c r="A87" s="135"/>
      <c r="B87" s="135"/>
      <c r="C87" s="135"/>
      <c r="D87" s="136">
        <v>702</v>
      </c>
      <c r="E87" s="104" t="s">
        <v>1498</v>
      </c>
      <c r="F87" s="135"/>
      <c r="G87" s="104" t="s">
        <v>1301</v>
      </c>
      <c r="H87" s="134">
        <v>21102</v>
      </c>
    </row>
    <row r="88" spans="1:23" ht="15" customHeight="1" x14ac:dyDescent="0.25">
      <c r="A88" s="135"/>
      <c r="B88" s="135"/>
      <c r="C88" s="135"/>
      <c r="D88" s="136">
        <v>703</v>
      </c>
      <c r="E88" s="104" t="s">
        <v>1728</v>
      </c>
      <c r="F88" s="135"/>
      <c r="G88" s="104" t="s">
        <v>1502</v>
      </c>
      <c r="H88" s="134">
        <v>21103</v>
      </c>
    </row>
    <row r="89" spans="1:23" ht="15" customHeight="1" x14ac:dyDescent="0.25">
      <c r="A89" s="135"/>
      <c r="B89" s="135"/>
      <c r="C89" s="135"/>
      <c r="D89" s="136">
        <v>704</v>
      </c>
      <c r="E89" s="104" t="s">
        <v>1729</v>
      </c>
      <c r="F89" s="135"/>
      <c r="G89" s="104" t="s">
        <v>1342</v>
      </c>
      <c r="H89" s="134">
        <v>21104</v>
      </c>
    </row>
    <row r="90" spans="1:23" ht="15" customHeight="1" x14ac:dyDescent="0.25">
      <c r="A90" s="135"/>
      <c r="B90" s="135"/>
      <c r="C90" s="135"/>
      <c r="D90" s="136">
        <v>705</v>
      </c>
      <c r="E90" s="104" t="s">
        <v>1730</v>
      </c>
      <c r="F90" s="135"/>
      <c r="G90" s="104" t="s">
        <v>1304</v>
      </c>
      <c r="H90" s="134">
        <v>21105</v>
      </c>
    </row>
    <row r="91" spans="1:23" ht="15" customHeight="1" x14ac:dyDescent="0.25">
      <c r="A91" s="135"/>
      <c r="B91" s="135"/>
      <c r="C91" s="135"/>
      <c r="D91" s="136">
        <v>706</v>
      </c>
      <c r="E91" s="104" t="s">
        <v>1731</v>
      </c>
      <c r="F91" s="135"/>
      <c r="G91" s="104" t="s">
        <v>1364</v>
      </c>
      <c r="H91" s="134">
        <v>21201</v>
      </c>
    </row>
    <row r="92" spans="1:23" ht="15" customHeight="1" x14ac:dyDescent="0.25">
      <c r="A92" s="135"/>
      <c r="B92" s="135"/>
      <c r="C92" s="135"/>
      <c r="D92" s="136">
        <v>707</v>
      </c>
      <c r="E92" s="104" t="s">
        <v>1732</v>
      </c>
      <c r="F92" s="135"/>
      <c r="G92" s="104" t="s">
        <v>1309</v>
      </c>
      <c r="H92" s="134">
        <v>21202</v>
      </c>
    </row>
    <row r="93" spans="1:23" ht="15" customHeight="1" x14ac:dyDescent="0.25">
      <c r="A93" s="135"/>
      <c r="B93" s="135"/>
      <c r="C93" s="135"/>
      <c r="D93" s="136">
        <v>708</v>
      </c>
      <c r="E93" s="104" t="s">
        <v>1480</v>
      </c>
      <c r="F93" s="135"/>
      <c r="G93" s="104" t="s">
        <v>1190</v>
      </c>
      <c r="H93" s="134">
        <v>21203</v>
      </c>
    </row>
    <row r="94" spans="1:23" ht="15" customHeight="1" x14ac:dyDescent="0.25">
      <c r="A94" s="135"/>
      <c r="B94" s="135"/>
      <c r="C94" s="135"/>
      <c r="D94" s="104">
        <v>709</v>
      </c>
      <c r="E94" s="104" t="s">
        <v>1733</v>
      </c>
      <c r="F94" s="135"/>
      <c r="G94" s="104" t="s">
        <v>1368</v>
      </c>
      <c r="H94" s="134">
        <v>21204</v>
      </c>
    </row>
    <row r="95" spans="1:23" ht="15" customHeight="1" x14ac:dyDescent="0.25">
      <c r="A95" s="135"/>
      <c r="B95" s="135"/>
      <c r="C95" s="135"/>
      <c r="D95" s="136">
        <v>710</v>
      </c>
      <c r="E95" s="104" t="s">
        <v>1734</v>
      </c>
      <c r="F95" s="135"/>
      <c r="G95" s="104" t="s">
        <v>1437</v>
      </c>
      <c r="H95" s="134">
        <v>21301</v>
      </c>
    </row>
    <row r="96" spans="1:23" ht="15" customHeight="1" x14ac:dyDescent="0.25">
      <c r="A96" s="135"/>
      <c r="B96" s="135"/>
      <c r="C96" s="135"/>
      <c r="D96" s="136">
        <v>711</v>
      </c>
      <c r="E96" s="104" t="s">
        <v>1735</v>
      </c>
      <c r="F96" s="135"/>
      <c r="G96" s="104" t="s">
        <v>1473</v>
      </c>
      <c r="H96" s="134">
        <v>21302</v>
      </c>
    </row>
    <row r="97" spans="1:8" ht="15" customHeight="1" x14ac:dyDescent="0.25">
      <c r="A97" s="135"/>
      <c r="B97" s="135"/>
      <c r="C97" s="135"/>
      <c r="D97" s="136">
        <v>712</v>
      </c>
      <c r="E97" s="104" t="s">
        <v>1736</v>
      </c>
      <c r="F97" s="135"/>
      <c r="G97" s="104" t="s">
        <v>1188</v>
      </c>
      <c r="H97" s="134">
        <v>21303</v>
      </c>
    </row>
    <row r="98" spans="1:8" ht="15" customHeight="1" x14ac:dyDescent="0.25">
      <c r="A98" s="135"/>
      <c r="B98" s="135"/>
      <c r="C98" s="135"/>
      <c r="D98" s="136">
        <v>713</v>
      </c>
      <c r="E98" s="104" t="s">
        <v>1737</v>
      </c>
      <c r="F98" s="135"/>
      <c r="G98" s="104" t="s">
        <v>1205</v>
      </c>
      <c r="H98" s="134">
        <v>21304</v>
      </c>
    </row>
    <row r="99" spans="1:8" ht="15" customHeight="1" x14ac:dyDescent="0.25">
      <c r="A99" s="135"/>
      <c r="B99" s="135"/>
      <c r="C99" s="135"/>
      <c r="D99" s="136">
        <v>714</v>
      </c>
      <c r="E99" s="104" t="s">
        <v>1738</v>
      </c>
      <c r="F99" s="135"/>
      <c r="G99" s="104" t="s">
        <v>1348</v>
      </c>
      <c r="H99" s="134">
        <v>21305</v>
      </c>
    </row>
    <row r="100" spans="1:8" ht="15" customHeight="1" x14ac:dyDescent="0.25">
      <c r="A100" s="135"/>
      <c r="B100" s="135"/>
      <c r="C100" s="135"/>
      <c r="D100" s="136">
        <v>715</v>
      </c>
      <c r="E100" s="104" t="s">
        <v>1739</v>
      </c>
      <c r="F100" s="135"/>
      <c r="G100" s="104" t="s">
        <v>1244</v>
      </c>
      <c r="H100" s="134">
        <v>21306</v>
      </c>
    </row>
    <row r="101" spans="1:8" ht="15" customHeight="1" x14ac:dyDescent="0.25">
      <c r="A101" s="135"/>
      <c r="B101" s="135"/>
      <c r="C101" s="135"/>
      <c r="D101" s="136">
        <v>801</v>
      </c>
      <c r="E101" s="104" t="s">
        <v>1688</v>
      </c>
      <c r="F101" s="135"/>
      <c r="G101" s="104" t="s">
        <v>1240</v>
      </c>
      <c r="H101" s="134">
        <v>21307</v>
      </c>
    </row>
    <row r="102" spans="1:8" ht="15" customHeight="1" x14ac:dyDescent="0.25">
      <c r="A102" s="135"/>
      <c r="B102" s="135"/>
      <c r="C102" s="135"/>
      <c r="D102" s="136">
        <v>802</v>
      </c>
      <c r="E102" s="104" t="s">
        <v>1741</v>
      </c>
      <c r="F102" s="135"/>
      <c r="G102" s="104" t="s">
        <v>1253</v>
      </c>
      <c r="H102" s="134">
        <v>21401</v>
      </c>
    </row>
    <row r="103" spans="1:8" ht="15" customHeight="1" x14ac:dyDescent="0.25">
      <c r="A103" s="135"/>
      <c r="B103" s="135"/>
      <c r="C103" s="135"/>
      <c r="D103" s="136">
        <v>803</v>
      </c>
      <c r="E103" s="104" t="s">
        <v>1742</v>
      </c>
      <c r="F103" s="135"/>
      <c r="G103" s="104" t="s">
        <v>1251</v>
      </c>
      <c r="H103" s="134">
        <v>21402</v>
      </c>
    </row>
    <row r="104" spans="1:8" ht="15" customHeight="1" x14ac:dyDescent="0.25">
      <c r="A104" s="135"/>
      <c r="B104" s="135"/>
      <c r="C104" s="135"/>
      <c r="D104" s="104">
        <v>804</v>
      </c>
      <c r="E104" s="104" t="s">
        <v>1743</v>
      </c>
      <c r="F104" s="135"/>
      <c r="G104" s="104" t="s">
        <v>1302</v>
      </c>
      <c r="H104" s="134">
        <v>21501</v>
      </c>
    </row>
    <row r="105" spans="1:8" ht="15" customHeight="1" x14ac:dyDescent="0.25">
      <c r="A105" s="135"/>
      <c r="B105" s="135"/>
      <c r="C105" s="135"/>
      <c r="D105" s="104">
        <v>805</v>
      </c>
      <c r="E105" s="104" t="s">
        <v>1744</v>
      </c>
      <c r="F105" s="135"/>
      <c r="G105" s="104" t="s">
        <v>1399</v>
      </c>
      <c r="H105" s="134">
        <v>21502</v>
      </c>
    </row>
    <row r="106" spans="1:8" ht="15" customHeight="1" x14ac:dyDescent="0.25">
      <c r="A106" s="135"/>
      <c r="B106" s="135"/>
      <c r="C106" s="135"/>
      <c r="D106" s="104">
        <v>806</v>
      </c>
      <c r="E106" s="104" t="s">
        <v>1745</v>
      </c>
      <c r="F106" s="135"/>
      <c r="G106" s="104" t="s">
        <v>1223</v>
      </c>
      <c r="H106" s="134">
        <v>21601</v>
      </c>
    </row>
    <row r="107" spans="1:8" ht="15" customHeight="1" x14ac:dyDescent="0.25">
      <c r="A107" s="135"/>
      <c r="B107" s="135"/>
      <c r="C107" s="135"/>
      <c r="D107" s="104">
        <v>807</v>
      </c>
      <c r="E107" s="104" t="s">
        <v>1746</v>
      </c>
      <c r="F107" s="135"/>
      <c r="G107" s="104" t="s">
        <v>1263</v>
      </c>
      <c r="H107" s="134">
        <v>21602</v>
      </c>
    </row>
    <row r="108" spans="1:8" ht="15" customHeight="1" x14ac:dyDescent="0.25">
      <c r="A108" s="135"/>
      <c r="B108" s="135"/>
      <c r="C108" s="135"/>
      <c r="D108" s="104">
        <v>808</v>
      </c>
      <c r="E108" s="104" t="s">
        <v>1747</v>
      </c>
      <c r="F108" s="135"/>
      <c r="G108" s="104" t="s">
        <v>1250</v>
      </c>
      <c r="H108" s="134">
        <v>21701</v>
      </c>
    </row>
    <row r="109" spans="1:8" ht="15" customHeight="1" x14ac:dyDescent="0.25">
      <c r="A109" s="135"/>
      <c r="B109" s="135"/>
      <c r="C109" s="135"/>
      <c r="D109" s="104">
        <v>901</v>
      </c>
      <c r="E109" s="104" t="s">
        <v>1749</v>
      </c>
      <c r="F109" s="135"/>
      <c r="G109" s="104" t="s">
        <v>1419</v>
      </c>
      <c r="H109" s="134">
        <v>21702</v>
      </c>
    </row>
    <row r="110" spans="1:8" ht="15" customHeight="1" x14ac:dyDescent="0.25">
      <c r="A110" s="135"/>
      <c r="B110" s="135"/>
      <c r="C110" s="135"/>
      <c r="D110" s="104">
        <v>902</v>
      </c>
      <c r="E110" s="104" t="s">
        <v>1750</v>
      </c>
      <c r="F110" s="135"/>
      <c r="G110" s="104" t="s">
        <v>1460</v>
      </c>
      <c r="H110" s="134">
        <v>21703</v>
      </c>
    </row>
    <row r="111" spans="1:8" ht="15" customHeight="1" x14ac:dyDescent="0.25">
      <c r="A111" s="135"/>
      <c r="B111" s="135"/>
      <c r="C111" s="135"/>
      <c r="D111" s="104">
        <v>903</v>
      </c>
      <c r="E111" s="104" t="s">
        <v>1751</v>
      </c>
      <c r="F111" s="135"/>
      <c r="G111" s="118" t="s">
        <v>1417</v>
      </c>
      <c r="H111" s="134">
        <v>21801</v>
      </c>
    </row>
    <row r="112" spans="1:8" ht="15" customHeight="1" x14ac:dyDescent="0.25">
      <c r="A112" s="135"/>
      <c r="B112" s="135"/>
      <c r="C112" s="135"/>
      <c r="D112" s="104">
        <v>904</v>
      </c>
      <c r="E112" s="104" t="s">
        <v>1752</v>
      </c>
      <c r="F112" s="135"/>
      <c r="G112" s="104" t="s">
        <v>1345</v>
      </c>
      <c r="H112" s="134">
        <v>21802</v>
      </c>
    </row>
    <row r="113" spans="1:8" ht="15" customHeight="1" x14ac:dyDescent="0.25">
      <c r="A113" s="135"/>
      <c r="B113" s="135"/>
      <c r="C113" s="135"/>
      <c r="D113" s="104">
        <v>905</v>
      </c>
      <c r="E113" s="104" t="s">
        <v>1753</v>
      </c>
      <c r="F113" s="135"/>
      <c r="G113" s="104" t="s">
        <v>1218</v>
      </c>
      <c r="H113" s="134">
        <v>21803</v>
      </c>
    </row>
    <row r="114" spans="1:8" ht="15" customHeight="1" x14ac:dyDescent="0.25">
      <c r="A114" s="135"/>
      <c r="B114" s="135"/>
      <c r="C114" s="135"/>
      <c r="D114" s="135"/>
      <c r="E114" s="135"/>
      <c r="F114" s="135"/>
      <c r="G114" s="104" t="s">
        <v>1431</v>
      </c>
      <c r="H114" s="134">
        <v>21901</v>
      </c>
    </row>
    <row r="115" spans="1:8" ht="15" customHeight="1" x14ac:dyDescent="0.25">
      <c r="A115" s="135"/>
      <c r="B115" s="135"/>
      <c r="C115" s="135"/>
      <c r="D115" s="135"/>
      <c r="E115" s="135"/>
      <c r="F115" s="135"/>
      <c r="G115" s="104" t="s">
        <v>1217</v>
      </c>
      <c r="H115" s="134">
        <v>21902</v>
      </c>
    </row>
    <row r="116" spans="1:8" ht="15" customHeight="1" x14ac:dyDescent="0.25">
      <c r="A116" s="135"/>
      <c r="B116" s="135"/>
      <c r="C116" s="135"/>
      <c r="D116" s="135"/>
      <c r="E116" s="135"/>
      <c r="F116" s="135"/>
      <c r="G116" s="104" t="s">
        <v>1212</v>
      </c>
      <c r="H116" s="134">
        <v>22001</v>
      </c>
    </row>
    <row r="117" spans="1:8" ht="15" customHeight="1" x14ac:dyDescent="0.25">
      <c r="A117" s="135"/>
      <c r="B117" s="135"/>
      <c r="C117" s="135"/>
      <c r="D117" s="135"/>
      <c r="E117" s="135"/>
      <c r="F117" s="135"/>
      <c r="G117" s="104" t="s">
        <v>1175</v>
      </c>
      <c r="H117" s="134">
        <v>22002</v>
      </c>
    </row>
    <row r="118" spans="1:8" ht="15" customHeight="1" x14ac:dyDescent="0.25">
      <c r="A118" s="135"/>
      <c r="B118" s="135"/>
      <c r="C118" s="135"/>
      <c r="D118" s="135"/>
      <c r="E118" s="135"/>
      <c r="F118" s="135"/>
      <c r="G118" s="104" t="s">
        <v>1236</v>
      </c>
      <c r="H118" s="134">
        <v>30101</v>
      </c>
    </row>
    <row r="119" spans="1:8" ht="15" customHeight="1" x14ac:dyDescent="0.25">
      <c r="A119" s="135"/>
      <c r="B119" s="135"/>
      <c r="C119" s="135"/>
      <c r="D119" s="135"/>
      <c r="E119" s="135"/>
      <c r="F119" s="135"/>
      <c r="G119" s="104" t="s">
        <v>1173</v>
      </c>
      <c r="H119" s="134">
        <v>30201</v>
      </c>
    </row>
    <row r="120" spans="1:8" ht="15" customHeight="1" x14ac:dyDescent="0.25">
      <c r="A120" s="135"/>
      <c r="B120" s="135"/>
      <c r="C120" s="135"/>
      <c r="D120" s="135"/>
      <c r="E120" s="135"/>
      <c r="F120" s="135"/>
      <c r="G120" s="104" t="s">
        <v>1347</v>
      </c>
      <c r="H120" s="134">
        <v>30202</v>
      </c>
    </row>
    <row r="121" spans="1:8" ht="15" customHeight="1" x14ac:dyDescent="0.25">
      <c r="A121" s="135"/>
      <c r="B121" s="135"/>
      <c r="C121" s="135"/>
      <c r="D121" s="135"/>
      <c r="E121" s="135"/>
      <c r="F121" s="135"/>
      <c r="G121" s="104" t="s">
        <v>1336</v>
      </c>
      <c r="H121" s="134">
        <v>30203</v>
      </c>
    </row>
    <row r="122" spans="1:8" ht="15" customHeight="1" x14ac:dyDescent="0.25">
      <c r="A122" s="135"/>
      <c r="B122" s="135"/>
      <c r="C122" s="135"/>
      <c r="D122" s="135"/>
      <c r="E122" s="135"/>
      <c r="F122" s="135"/>
      <c r="G122" s="104" t="s">
        <v>1298</v>
      </c>
      <c r="H122" s="134">
        <v>30301</v>
      </c>
    </row>
    <row r="123" spans="1:8" ht="15" customHeight="1" x14ac:dyDescent="0.25">
      <c r="A123" s="135"/>
      <c r="B123" s="135"/>
      <c r="C123" s="135"/>
      <c r="D123" s="135"/>
      <c r="E123" s="135"/>
      <c r="F123" s="135"/>
      <c r="G123" s="104" t="s">
        <v>1330</v>
      </c>
      <c r="H123" s="134">
        <v>30302</v>
      </c>
    </row>
    <row r="124" spans="1:8" ht="15" customHeight="1" x14ac:dyDescent="0.25">
      <c r="A124" s="135"/>
      <c r="B124" s="135"/>
      <c r="C124" s="135"/>
      <c r="D124" s="135"/>
      <c r="E124" s="135"/>
      <c r="F124" s="135"/>
      <c r="G124" s="104" t="s">
        <v>1235</v>
      </c>
      <c r="H124" s="134">
        <v>30303</v>
      </c>
    </row>
    <row r="125" spans="1:8" ht="15" customHeight="1" x14ac:dyDescent="0.25">
      <c r="A125" s="135"/>
      <c r="B125" s="135"/>
      <c r="C125" s="135"/>
      <c r="D125" s="135"/>
      <c r="E125" s="135"/>
      <c r="F125" s="135"/>
      <c r="G125" s="104" t="s">
        <v>1451</v>
      </c>
      <c r="H125" s="134">
        <v>30401</v>
      </c>
    </row>
    <row r="126" spans="1:8" ht="15" customHeight="1" x14ac:dyDescent="0.25">
      <c r="A126" s="135"/>
      <c r="B126" s="135"/>
      <c r="C126" s="135"/>
      <c r="D126" s="135"/>
      <c r="E126" s="135"/>
      <c r="F126" s="135"/>
      <c r="G126" s="104" t="s">
        <v>1178</v>
      </c>
      <c r="H126" s="134">
        <v>30402</v>
      </c>
    </row>
    <row r="127" spans="1:8" ht="15" customHeight="1" x14ac:dyDescent="0.25">
      <c r="A127" s="135"/>
      <c r="B127" s="135"/>
      <c r="C127" s="135"/>
      <c r="D127" s="135"/>
      <c r="E127" s="135"/>
      <c r="F127" s="135"/>
      <c r="G127" s="104" t="s">
        <v>1182</v>
      </c>
      <c r="H127" s="134">
        <v>30403</v>
      </c>
    </row>
    <row r="128" spans="1:8" ht="15" customHeight="1" x14ac:dyDescent="0.25">
      <c r="A128" s="135"/>
      <c r="B128" s="135"/>
      <c r="C128" s="135"/>
      <c r="D128" s="135"/>
      <c r="E128" s="135"/>
      <c r="F128" s="135"/>
      <c r="G128" s="104" t="s">
        <v>1388</v>
      </c>
      <c r="H128" s="134">
        <v>30404</v>
      </c>
    </row>
    <row r="129" spans="1:8" ht="15" customHeight="1" x14ac:dyDescent="0.25">
      <c r="A129" s="135"/>
      <c r="B129" s="135"/>
      <c r="C129" s="135"/>
      <c r="D129" s="135"/>
      <c r="E129" s="135"/>
      <c r="F129" s="135"/>
      <c r="G129" s="104" t="s">
        <v>1181</v>
      </c>
      <c r="H129" s="134">
        <v>30501</v>
      </c>
    </row>
    <row r="130" spans="1:8" ht="15" customHeight="1" x14ac:dyDescent="0.25">
      <c r="A130" s="135"/>
      <c r="B130" s="135"/>
      <c r="C130" s="135"/>
      <c r="D130" s="135"/>
      <c r="E130" s="135"/>
      <c r="F130" s="135"/>
      <c r="G130" s="104" t="s">
        <v>1479</v>
      </c>
      <c r="H130" s="134">
        <v>30502</v>
      </c>
    </row>
    <row r="131" spans="1:8" ht="15" customHeight="1" x14ac:dyDescent="0.25">
      <c r="A131" s="135"/>
      <c r="B131" s="135"/>
      <c r="C131" s="135"/>
      <c r="D131" s="135"/>
      <c r="E131" s="135"/>
      <c r="F131" s="135"/>
      <c r="G131" s="104" t="s">
        <v>1183</v>
      </c>
      <c r="H131" s="134">
        <v>30601</v>
      </c>
    </row>
    <row r="132" spans="1:8" ht="15" customHeight="1" x14ac:dyDescent="0.25">
      <c r="A132" s="135"/>
      <c r="B132" s="135"/>
      <c r="C132" s="135"/>
      <c r="D132" s="135"/>
      <c r="E132" s="135"/>
      <c r="F132" s="135"/>
      <c r="G132" s="104" t="s">
        <v>1446</v>
      </c>
      <c r="H132" s="134">
        <v>30602</v>
      </c>
    </row>
    <row r="133" spans="1:8" ht="15" customHeight="1" x14ac:dyDescent="0.25">
      <c r="A133" s="135"/>
      <c r="B133" s="135"/>
      <c r="C133" s="135"/>
      <c r="D133" s="135"/>
      <c r="E133" s="135"/>
      <c r="F133" s="135"/>
      <c r="G133" s="104" t="s">
        <v>1209</v>
      </c>
      <c r="H133" s="134">
        <v>30701</v>
      </c>
    </row>
    <row r="134" spans="1:8" ht="15" customHeight="1" x14ac:dyDescent="0.25">
      <c r="A134" s="135"/>
      <c r="B134" s="135"/>
      <c r="C134" s="135"/>
      <c r="D134" s="135"/>
      <c r="E134" s="135"/>
      <c r="F134" s="135"/>
      <c r="G134" s="104" t="s">
        <v>1432</v>
      </c>
      <c r="H134" s="134">
        <v>30702</v>
      </c>
    </row>
    <row r="135" spans="1:8" ht="15" customHeight="1" x14ac:dyDescent="0.25">
      <c r="A135" s="135"/>
      <c r="B135" s="135"/>
      <c r="C135" s="135"/>
      <c r="D135" s="135"/>
      <c r="E135" s="135"/>
      <c r="F135" s="135"/>
      <c r="G135" s="104" t="s">
        <v>1438</v>
      </c>
      <c r="H135" s="134">
        <v>30703</v>
      </c>
    </row>
    <row r="136" spans="1:8" ht="15" customHeight="1" x14ac:dyDescent="0.25">
      <c r="A136" s="135"/>
      <c r="B136" s="135"/>
      <c r="C136" s="135"/>
      <c r="D136" s="135"/>
      <c r="E136" s="135"/>
      <c r="F136" s="135"/>
      <c r="G136" s="104" t="s">
        <v>1233</v>
      </c>
      <c r="H136" s="134">
        <v>30801</v>
      </c>
    </row>
    <row r="137" spans="1:8" ht="15" customHeight="1" x14ac:dyDescent="0.25">
      <c r="A137" s="135"/>
      <c r="B137" s="135"/>
      <c r="C137" s="135"/>
      <c r="D137" s="135"/>
      <c r="E137" s="135"/>
      <c r="F137" s="135"/>
      <c r="G137" s="104" t="s">
        <v>1461</v>
      </c>
      <c r="H137" s="134">
        <v>30802</v>
      </c>
    </row>
    <row r="138" spans="1:8" ht="15" customHeight="1" x14ac:dyDescent="0.25">
      <c r="A138" s="135"/>
      <c r="B138" s="135"/>
      <c r="C138" s="135"/>
      <c r="D138" s="135"/>
      <c r="E138" s="135"/>
      <c r="F138" s="135"/>
      <c r="G138" s="104" t="s">
        <v>1463</v>
      </c>
      <c r="H138" s="134">
        <v>30803</v>
      </c>
    </row>
    <row r="139" spans="1:8" ht="15" customHeight="1" x14ac:dyDescent="0.25">
      <c r="A139" s="135"/>
      <c r="B139" s="135"/>
      <c r="C139" s="135"/>
      <c r="D139" s="135"/>
      <c r="E139" s="135"/>
      <c r="F139" s="135"/>
      <c r="G139" s="104" t="s">
        <v>1378</v>
      </c>
      <c r="H139" s="134">
        <v>30901</v>
      </c>
    </row>
    <row r="140" spans="1:8" ht="15" customHeight="1" x14ac:dyDescent="0.25">
      <c r="A140" s="135"/>
      <c r="B140" s="135"/>
      <c r="C140" s="135"/>
      <c r="D140" s="135"/>
      <c r="E140" s="135"/>
      <c r="F140" s="135"/>
      <c r="G140" s="104" t="s">
        <v>1439</v>
      </c>
      <c r="H140" s="104">
        <v>30902</v>
      </c>
    </row>
    <row r="141" spans="1:8" ht="15" customHeight="1" x14ac:dyDescent="0.25">
      <c r="A141" s="135"/>
      <c r="B141" s="135"/>
      <c r="C141" s="135"/>
      <c r="D141" s="135"/>
      <c r="E141" s="135"/>
      <c r="F141" s="135"/>
      <c r="G141" s="104" t="s">
        <v>1458</v>
      </c>
      <c r="H141" s="104">
        <v>30903</v>
      </c>
    </row>
    <row r="142" spans="1:8" ht="15" customHeight="1" x14ac:dyDescent="0.25">
      <c r="A142" s="135"/>
      <c r="B142" s="135"/>
      <c r="C142" s="135"/>
      <c r="D142" s="135"/>
      <c r="E142" s="135"/>
      <c r="F142" s="135"/>
      <c r="G142" s="104" t="s">
        <v>1495</v>
      </c>
      <c r="H142" s="104">
        <v>30904</v>
      </c>
    </row>
    <row r="143" spans="1:8" ht="15" customHeight="1" x14ac:dyDescent="0.25">
      <c r="A143" s="135"/>
      <c r="B143" s="135"/>
      <c r="C143" s="135"/>
      <c r="D143" s="135"/>
      <c r="E143" s="135"/>
      <c r="F143" s="135"/>
      <c r="G143" s="104" t="s">
        <v>1238</v>
      </c>
      <c r="H143" s="134">
        <v>30905</v>
      </c>
    </row>
    <row r="144" spans="1:8" ht="15" customHeight="1" x14ac:dyDescent="0.25">
      <c r="A144" s="135"/>
      <c r="B144" s="135"/>
      <c r="C144" s="135"/>
      <c r="D144" s="135"/>
      <c r="E144" s="135"/>
      <c r="F144" s="135"/>
      <c r="G144" s="104" t="s">
        <v>1387</v>
      </c>
      <c r="H144" s="134">
        <v>31001</v>
      </c>
    </row>
    <row r="145" spans="1:8" ht="15" customHeight="1" x14ac:dyDescent="0.25">
      <c r="A145" s="135"/>
      <c r="B145" s="135"/>
      <c r="C145" s="135"/>
      <c r="D145" s="135"/>
      <c r="E145" s="135"/>
      <c r="F145" s="135"/>
      <c r="G145" s="104" t="s">
        <v>1241</v>
      </c>
      <c r="H145" s="134">
        <v>31002</v>
      </c>
    </row>
    <row r="146" spans="1:8" ht="15" customHeight="1" x14ac:dyDescent="0.25">
      <c r="A146" s="135"/>
      <c r="B146" s="135"/>
      <c r="C146" s="135"/>
      <c r="D146" s="135"/>
      <c r="E146" s="135"/>
      <c r="F146" s="135"/>
      <c r="G146" s="104" t="s">
        <v>1492</v>
      </c>
      <c r="H146" s="134">
        <v>31003</v>
      </c>
    </row>
    <row r="147" spans="1:8" ht="15" customHeight="1" x14ac:dyDescent="0.25">
      <c r="A147" s="135"/>
      <c r="B147" s="135"/>
      <c r="C147" s="135"/>
      <c r="D147" s="135"/>
      <c r="E147" s="135"/>
      <c r="F147" s="135"/>
      <c r="G147" s="104" t="s">
        <v>1448</v>
      </c>
      <c r="H147" s="134">
        <v>31101</v>
      </c>
    </row>
    <row r="148" spans="1:8" ht="15" customHeight="1" x14ac:dyDescent="0.25">
      <c r="A148" s="135"/>
      <c r="B148" s="135"/>
      <c r="C148" s="135"/>
      <c r="D148" s="135"/>
      <c r="E148" s="135"/>
      <c r="F148" s="135"/>
      <c r="G148" s="104" t="s">
        <v>1468</v>
      </c>
      <c r="H148" s="134">
        <v>31201</v>
      </c>
    </row>
    <row r="149" spans="1:8" ht="15" customHeight="1" x14ac:dyDescent="0.25">
      <c r="A149" s="135"/>
      <c r="B149" s="135"/>
      <c r="C149" s="135"/>
      <c r="D149" s="135"/>
      <c r="E149" s="135"/>
      <c r="F149" s="135"/>
      <c r="G149" s="104" t="s">
        <v>1353</v>
      </c>
      <c r="H149" s="134">
        <v>31202</v>
      </c>
    </row>
    <row r="150" spans="1:8" ht="15" customHeight="1" x14ac:dyDescent="0.25">
      <c r="A150" s="135"/>
      <c r="B150" s="135"/>
      <c r="C150" s="135"/>
      <c r="D150" s="135"/>
      <c r="E150" s="135"/>
      <c r="F150" s="135"/>
      <c r="G150" s="104" t="s">
        <v>1352</v>
      </c>
      <c r="H150" s="134">
        <v>31203</v>
      </c>
    </row>
    <row r="151" spans="1:8" ht="15" customHeight="1" x14ac:dyDescent="0.25">
      <c r="A151" s="135"/>
      <c r="B151" s="135"/>
      <c r="C151" s="135"/>
      <c r="D151" s="135"/>
      <c r="E151" s="135"/>
      <c r="F151" s="135"/>
      <c r="G151" s="104" t="s">
        <v>1225</v>
      </c>
      <c r="H151" s="134">
        <v>31204</v>
      </c>
    </row>
    <row r="152" spans="1:8" ht="15" customHeight="1" x14ac:dyDescent="0.25">
      <c r="A152" s="135"/>
      <c r="B152" s="135"/>
      <c r="C152" s="135"/>
      <c r="D152" s="135"/>
      <c r="E152" s="135"/>
      <c r="F152" s="135"/>
      <c r="G152" s="104" t="s">
        <v>1373</v>
      </c>
      <c r="H152" s="134">
        <v>31205</v>
      </c>
    </row>
    <row r="153" spans="1:8" ht="15" customHeight="1" x14ac:dyDescent="0.25">
      <c r="A153" s="135"/>
      <c r="B153" s="135"/>
      <c r="C153" s="135"/>
      <c r="D153" s="135"/>
      <c r="E153" s="135"/>
      <c r="F153" s="135"/>
      <c r="G153" s="104" t="s">
        <v>1271</v>
      </c>
      <c r="H153" s="134">
        <v>31206</v>
      </c>
    </row>
    <row r="154" spans="1:8" ht="15" customHeight="1" x14ac:dyDescent="0.25">
      <c r="A154" s="135"/>
      <c r="B154" s="135"/>
      <c r="C154" s="135"/>
      <c r="D154" s="135"/>
      <c r="E154" s="135"/>
      <c r="F154" s="135"/>
      <c r="G154" s="104" t="s">
        <v>1323</v>
      </c>
      <c r="H154" s="134">
        <v>31301</v>
      </c>
    </row>
    <row r="155" spans="1:8" ht="15" customHeight="1" x14ac:dyDescent="0.25">
      <c r="A155" s="135"/>
      <c r="B155" s="135"/>
      <c r="C155" s="135"/>
      <c r="D155" s="135"/>
      <c r="E155" s="135"/>
      <c r="F155" s="135"/>
      <c r="G155" s="104" t="s">
        <v>1482</v>
      </c>
      <c r="H155" s="134">
        <v>31302</v>
      </c>
    </row>
    <row r="156" spans="1:8" ht="15" customHeight="1" x14ac:dyDescent="0.25">
      <c r="A156" s="135"/>
      <c r="B156" s="135"/>
      <c r="C156" s="135"/>
      <c r="D156" s="135"/>
      <c r="E156" s="135"/>
      <c r="F156" s="135"/>
      <c r="G156" s="104" t="s">
        <v>1174</v>
      </c>
      <c r="H156" s="134">
        <v>31303</v>
      </c>
    </row>
    <row r="157" spans="1:8" ht="15" customHeight="1" x14ac:dyDescent="0.25">
      <c r="A157" s="135"/>
      <c r="B157" s="135"/>
      <c r="C157" s="135"/>
      <c r="D157" s="135"/>
      <c r="E157" s="135"/>
      <c r="F157" s="135"/>
      <c r="G157" s="104" t="s">
        <v>1375</v>
      </c>
      <c r="H157" s="134">
        <v>31401</v>
      </c>
    </row>
    <row r="158" spans="1:8" ht="15" customHeight="1" x14ac:dyDescent="0.25">
      <c r="A158" s="135"/>
      <c r="B158" s="135"/>
      <c r="C158" s="135"/>
      <c r="D158" s="135"/>
      <c r="E158" s="135"/>
      <c r="F158" s="135"/>
      <c r="G158" s="104" t="s">
        <v>1489</v>
      </c>
      <c r="H158" s="134">
        <v>31402</v>
      </c>
    </row>
    <row r="159" spans="1:8" ht="15" customHeight="1" x14ac:dyDescent="0.25">
      <c r="A159" s="135"/>
      <c r="B159" s="135"/>
      <c r="C159" s="135"/>
      <c r="D159" s="135"/>
      <c r="E159" s="135"/>
      <c r="F159" s="135"/>
      <c r="G159" s="104" t="s">
        <v>1397</v>
      </c>
      <c r="H159" s="134">
        <v>31403</v>
      </c>
    </row>
    <row r="160" spans="1:8" ht="15" customHeight="1" x14ac:dyDescent="0.25">
      <c r="A160" s="135"/>
      <c r="B160" s="135"/>
      <c r="C160" s="135"/>
      <c r="D160" s="135"/>
      <c r="E160" s="135"/>
      <c r="F160" s="135"/>
      <c r="G160" s="104" t="s">
        <v>1443</v>
      </c>
      <c r="H160" s="134">
        <v>31404</v>
      </c>
    </row>
    <row r="161" spans="1:8" ht="15" customHeight="1" x14ac:dyDescent="0.25">
      <c r="A161" s="135"/>
      <c r="B161" s="135"/>
      <c r="C161" s="135"/>
      <c r="D161" s="135"/>
      <c r="E161" s="135"/>
      <c r="F161" s="135"/>
      <c r="G161" s="104" t="s">
        <v>1259</v>
      </c>
      <c r="H161" s="134">
        <v>31405</v>
      </c>
    </row>
    <row r="162" spans="1:8" ht="15" customHeight="1" x14ac:dyDescent="0.25">
      <c r="A162" s="135"/>
      <c r="B162" s="135"/>
      <c r="C162" s="135"/>
      <c r="D162" s="135"/>
      <c r="E162" s="135"/>
      <c r="F162" s="135"/>
      <c r="G162" s="104" t="s">
        <v>1196</v>
      </c>
      <c r="H162" s="134">
        <v>31501</v>
      </c>
    </row>
    <row r="163" spans="1:8" ht="15" customHeight="1" x14ac:dyDescent="0.25">
      <c r="A163" s="135"/>
      <c r="B163" s="135"/>
      <c r="C163" s="135"/>
      <c r="D163" s="135"/>
      <c r="E163" s="135"/>
      <c r="F163" s="135"/>
      <c r="G163" s="104" t="s">
        <v>1459</v>
      </c>
      <c r="H163" s="134">
        <v>31601</v>
      </c>
    </row>
    <row r="164" spans="1:8" ht="15" customHeight="1" x14ac:dyDescent="0.25">
      <c r="A164" s="135"/>
      <c r="B164" s="135"/>
      <c r="C164" s="135"/>
      <c r="D164" s="135"/>
      <c r="E164" s="135"/>
      <c r="F164" s="135"/>
      <c r="G164" s="104" t="s">
        <v>1436</v>
      </c>
      <c r="H164" s="134">
        <v>31602</v>
      </c>
    </row>
    <row r="165" spans="1:8" ht="15" customHeight="1" x14ac:dyDescent="0.25">
      <c r="A165" s="135"/>
      <c r="B165" s="135"/>
      <c r="C165" s="135"/>
      <c r="D165" s="135"/>
      <c r="E165" s="135"/>
      <c r="F165" s="135"/>
      <c r="G165" s="104" t="s">
        <v>1337</v>
      </c>
      <c r="H165" s="134">
        <v>40101</v>
      </c>
    </row>
    <row r="166" spans="1:8" ht="15" customHeight="1" x14ac:dyDescent="0.25">
      <c r="A166" s="135"/>
      <c r="B166" s="135"/>
      <c r="C166" s="135"/>
      <c r="D166" s="135"/>
      <c r="E166" s="135"/>
      <c r="F166" s="135"/>
      <c r="G166" s="104" t="s">
        <v>1211</v>
      </c>
      <c r="H166" s="134">
        <v>40102</v>
      </c>
    </row>
    <row r="167" spans="1:8" ht="15" customHeight="1" x14ac:dyDescent="0.25">
      <c r="A167" s="135"/>
      <c r="B167" s="135"/>
      <c r="C167" s="135"/>
      <c r="D167" s="135"/>
      <c r="E167" s="135"/>
      <c r="F167" s="135"/>
      <c r="G167" s="104" t="s">
        <v>1266</v>
      </c>
      <c r="H167" s="134">
        <v>40103</v>
      </c>
    </row>
    <row r="168" spans="1:8" ht="15" customHeight="1" x14ac:dyDescent="0.25">
      <c r="A168" s="135"/>
      <c r="B168" s="135"/>
      <c r="C168" s="135"/>
      <c r="D168" s="135"/>
      <c r="E168" s="135"/>
      <c r="F168" s="135"/>
      <c r="G168" s="118" t="s">
        <v>1346</v>
      </c>
      <c r="H168" s="134">
        <v>40104</v>
      </c>
    </row>
    <row r="169" spans="1:8" ht="15" customHeight="1" x14ac:dyDescent="0.25">
      <c r="A169" s="135"/>
      <c r="B169" s="135"/>
      <c r="C169" s="135"/>
      <c r="D169" s="135"/>
      <c r="E169" s="135"/>
      <c r="F169" s="135"/>
      <c r="G169" s="104" t="s">
        <v>1219</v>
      </c>
      <c r="H169" s="134">
        <v>40201</v>
      </c>
    </row>
    <row r="170" spans="1:8" ht="15" customHeight="1" x14ac:dyDescent="0.25">
      <c r="A170" s="135"/>
      <c r="B170" s="135"/>
      <c r="C170" s="135"/>
      <c r="D170" s="135"/>
      <c r="E170" s="135"/>
      <c r="F170" s="135"/>
      <c r="G170" s="104" t="s">
        <v>1377</v>
      </c>
      <c r="H170" s="134">
        <v>40202</v>
      </c>
    </row>
    <row r="171" spans="1:8" ht="15" customHeight="1" x14ac:dyDescent="0.25">
      <c r="A171" s="135"/>
      <c r="B171" s="135"/>
      <c r="C171" s="135"/>
      <c r="D171" s="135"/>
      <c r="E171" s="135"/>
      <c r="F171" s="135"/>
      <c r="G171" s="104" t="s">
        <v>1254</v>
      </c>
      <c r="H171" s="134">
        <v>40301</v>
      </c>
    </row>
    <row r="172" spans="1:8" ht="15" customHeight="1" x14ac:dyDescent="0.25">
      <c r="A172" s="135"/>
      <c r="B172" s="135"/>
      <c r="C172" s="135"/>
      <c r="D172" s="135"/>
      <c r="E172" s="135"/>
      <c r="F172" s="135"/>
      <c r="G172" s="104" t="s">
        <v>1227</v>
      </c>
      <c r="H172" s="134">
        <v>40302</v>
      </c>
    </row>
    <row r="173" spans="1:8" ht="15" customHeight="1" x14ac:dyDescent="0.25">
      <c r="A173" s="135"/>
      <c r="B173" s="135"/>
      <c r="C173" s="135"/>
      <c r="D173" s="135"/>
      <c r="E173" s="135"/>
      <c r="F173" s="135"/>
      <c r="G173" s="118" t="s">
        <v>1262</v>
      </c>
      <c r="H173" s="134">
        <v>40401</v>
      </c>
    </row>
    <row r="174" spans="1:8" ht="15" customHeight="1" x14ac:dyDescent="0.25">
      <c r="A174" s="135"/>
      <c r="B174" s="135"/>
      <c r="C174" s="135"/>
      <c r="D174" s="135"/>
      <c r="E174" s="135"/>
      <c r="F174" s="135"/>
      <c r="G174" s="104" t="s">
        <v>1472</v>
      </c>
      <c r="H174" s="134">
        <v>40402</v>
      </c>
    </row>
    <row r="175" spans="1:8" ht="15" customHeight="1" x14ac:dyDescent="0.25">
      <c r="A175" s="135"/>
      <c r="B175" s="135"/>
      <c r="C175" s="135"/>
      <c r="D175" s="135"/>
      <c r="E175" s="135"/>
      <c r="F175" s="135"/>
      <c r="G175" s="104" t="s">
        <v>1288</v>
      </c>
      <c r="H175" s="134">
        <v>40501</v>
      </c>
    </row>
    <row r="176" spans="1:8" ht="15" customHeight="1" x14ac:dyDescent="0.25">
      <c r="A176" s="135"/>
      <c r="B176" s="135"/>
      <c r="C176" s="135"/>
      <c r="D176" s="135"/>
      <c r="E176" s="135"/>
      <c r="F176" s="135"/>
      <c r="G176" s="104" t="s">
        <v>1273</v>
      </c>
      <c r="H176" s="134">
        <v>40502</v>
      </c>
    </row>
    <row r="177" spans="1:8" ht="15" customHeight="1" x14ac:dyDescent="0.25">
      <c r="A177" s="135"/>
      <c r="B177" s="135"/>
      <c r="C177" s="135"/>
      <c r="D177" s="135"/>
      <c r="E177" s="135"/>
      <c r="F177" s="135"/>
      <c r="G177" s="118" t="s">
        <v>1257</v>
      </c>
      <c r="H177" s="134">
        <v>40503</v>
      </c>
    </row>
    <row r="178" spans="1:8" ht="15" customHeight="1" x14ac:dyDescent="0.25">
      <c r="A178" s="135"/>
      <c r="B178" s="135"/>
      <c r="C178" s="135"/>
      <c r="D178" s="135"/>
      <c r="E178" s="135"/>
      <c r="F178" s="135"/>
      <c r="G178" s="104" t="s">
        <v>1507</v>
      </c>
      <c r="H178" s="134">
        <v>40504</v>
      </c>
    </row>
    <row r="179" spans="1:8" ht="15" customHeight="1" x14ac:dyDescent="0.25">
      <c r="A179" s="135"/>
      <c r="B179" s="135"/>
      <c r="C179" s="135"/>
      <c r="D179" s="135"/>
      <c r="E179" s="135"/>
      <c r="F179" s="135"/>
      <c r="G179" s="104" t="s">
        <v>1275</v>
      </c>
      <c r="H179" s="134">
        <v>40505</v>
      </c>
    </row>
    <row r="180" spans="1:8" ht="15" customHeight="1" x14ac:dyDescent="0.25">
      <c r="A180" s="135"/>
      <c r="B180" s="135"/>
      <c r="C180" s="135"/>
      <c r="D180" s="135"/>
      <c r="E180" s="135"/>
      <c r="F180" s="135"/>
      <c r="G180" s="104" t="s">
        <v>1354</v>
      </c>
      <c r="H180" s="134">
        <v>40601</v>
      </c>
    </row>
    <row r="181" spans="1:8" ht="15" customHeight="1" x14ac:dyDescent="0.25">
      <c r="A181" s="135"/>
      <c r="B181" s="135"/>
      <c r="C181" s="135"/>
      <c r="D181" s="135"/>
      <c r="E181" s="135"/>
      <c r="F181" s="135"/>
      <c r="G181" s="104" t="s">
        <v>1349</v>
      </c>
      <c r="H181" s="134">
        <v>40602</v>
      </c>
    </row>
    <row r="182" spans="1:8" ht="15" customHeight="1" x14ac:dyDescent="0.25">
      <c r="A182" s="135"/>
      <c r="B182" s="135"/>
      <c r="C182" s="135"/>
      <c r="D182" s="135"/>
      <c r="E182" s="135"/>
      <c r="F182" s="135"/>
      <c r="G182" s="104" t="s">
        <v>1177</v>
      </c>
      <c r="H182" s="134">
        <v>40603</v>
      </c>
    </row>
    <row r="183" spans="1:8" ht="15" customHeight="1" x14ac:dyDescent="0.25">
      <c r="A183" s="135"/>
      <c r="B183" s="135"/>
      <c r="C183" s="135"/>
      <c r="D183" s="135"/>
      <c r="E183" s="135"/>
      <c r="F183" s="135"/>
      <c r="G183" s="104" t="s">
        <v>1289</v>
      </c>
      <c r="H183" s="134">
        <v>40701</v>
      </c>
    </row>
    <row r="184" spans="1:8" ht="15" customHeight="1" x14ac:dyDescent="0.25">
      <c r="A184" s="135"/>
      <c r="B184" s="135"/>
      <c r="C184" s="135"/>
      <c r="D184" s="135"/>
      <c r="E184" s="135"/>
      <c r="F184" s="135"/>
      <c r="G184" s="104" t="s">
        <v>1315</v>
      </c>
      <c r="H184" s="134">
        <v>40702</v>
      </c>
    </row>
    <row r="185" spans="1:8" ht="15" customHeight="1" x14ac:dyDescent="0.25">
      <c r="A185" s="135"/>
      <c r="B185" s="135"/>
      <c r="C185" s="135"/>
      <c r="D185" s="135"/>
      <c r="E185" s="135"/>
      <c r="F185" s="135"/>
      <c r="G185" s="118" t="s">
        <v>1390</v>
      </c>
      <c r="H185" s="134">
        <v>40801</v>
      </c>
    </row>
    <row r="186" spans="1:8" ht="15" customHeight="1" x14ac:dyDescent="0.25">
      <c r="A186" s="135"/>
      <c r="B186" s="135"/>
      <c r="C186" s="135"/>
      <c r="D186" s="135"/>
      <c r="E186" s="135"/>
      <c r="F186" s="135"/>
      <c r="G186" s="104" t="s">
        <v>1343</v>
      </c>
      <c r="H186" s="134">
        <v>40802</v>
      </c>
    </row>
    <row r="187" spans="1:8" ht="15" customHeight="1" x14ac:dyDescent="0.25">
      <c r="A187" s="135"/>
      <c r="B187" s="135"/>
      <c r="C187" s="135"/>
      <c r="D187" s="135"/>
      <c r="E187" s="135"/>
      <c r="F187" s="135"/>
      <c r="G187" s="104" t="s">
        <v>1386</v>
      </c>
      <c r="H187" s="134">
        <v>40901</v>
      </c>
    </row>
    <row r="188" spans="1:8" ht="15" customHeight="1" x14ac:dyDescent="0.25">
      <c r="A188" s="135"/>
      <c r="B188" s="135"/>
      <c r="C188" s="135"/>
      <c r="D188" s="135"/>
      <c r="E188" s="135"/>
      <c r="F188" s="135"/>
      <c r="G188" s="104" t="s">
        <v>1237</v>
      </c>
      <c r="H188" s="134">
        <v>40902</v>
      </c>
    </row>
    <row r="189" spans="1:8" ht="15" customHeight="1" x14ac:dyDescent="0.25">
      <c r="A189" s="135"/>
      <c r="B189" s="135"/>
      <c r="C189" s="135"/>
      <c r="D189" s="135"/>
      <c r="E189" s="135"/>
      <c r="F189" s="135"/>
      <c r="G189" s="104" t="s">
        <v>1226</v>
      </c>
      <c r="H189" s="134">
        <v>40903</v>
      </c>
    </row>
    <row r="190" spans="1:8" ht="15" customHeight="1" x14ac:dyDescent="0.25">
      <c r="A190" s="135"/>
      <c r="B190" s="135"/>
      <c r="C190" s="135"/>
      <c r="D190" s="135"/>
      <c r="E190" s="135"/>
      <c r="F190" s="135"/>
      <c r="G190" s="104" t="s">
        <v>1464</v>
      </c>
      <c r="H190" s="134">
        <v>41001</v>
      </c>
    </row>
    <row r="191" spans="1:8" ht="15" customHeight="1" x14ac:dyDescent="0.25">
      <c r="A191" s="135"/>
      <c r="B191" s="135"/>
      <c r="C191" s="135"/>
      <c r="D191" s="135"/>
      <c r="E191" s="135"/>
      <c r="F191" s="135"/>
      <c r="G191" s="104" t="s">
        <v>1276</v>
      </c>
      <c r="H191" s="134">
        <v>41101</v>
      </c>
    </row>
    <row r="192" spans="1:8" ht="15" customHeight="1" x14ac:dyDescent="0.25">
      <c r="A192" s="135"/>
      <c r="B192" s="135"/>
      <c r="C192" s="135"/>
      <c r="D192" s="135"/>
      <c r="E192" s="135"/>
      <c r="F192" s="135"/>
      <c r="G192" s="118" t="s">
        <v>1429</v>
      </c>
      <c r="H192" s="134">
        <v>41201</v>
      </c>
    </row>
    <row r="193" spans="1:8" ht="15" customHeight="1" x14ac:dyDescent="0.25">
      <c r="A193" s="135"/>
      <c r="B193" s="135"/>
      <c r="C193" s="135"/>
      <c r="D193" s="135"/>
      <c r="E193" s="135"/>
      <c r="F193" s="135"/>
      <c r="G193" s="104" t="s">
        <v>1192</v>
      </c>
      <c r="H193" s="134">
        <v>41202</v>
      </c>
    </row>
    <row r="194" spans="1:8" ht="15" customHeight="1" x14ac:dyDescent="0.25">
      <c r="A194" s="135"/>
      <c r="B194" s="135"/>
      <c r="C194" s="135"/>
      <c r="D194" s="135"/>
      <c r="E194" s="135"/>
      <c r="F194" s="135"/>
      <c r="G194" s="104" t="s">
        <v>1420</v>
      </c>
      <c r="H194" s="134">
        <v>41301</v>
      </c>
    </row>
    <row r="195" spans="1:8" ht="15" customHeight="1" x14ac:dyDescent="0.25">
      <c r="A195" s="135"/>
      <c r="B195" s="135"/>
      <c r="C195" s="135"/>
      <c r="D195" s="135"/>
      <c r="E195" s="135"/>
      <c r="F195" s="135"/>
      <c r="G195" s="104" t="s">
        <v>1290</v>
      </c>
      <c r="H195" s="134">
        <v>41401</v>
      </c>
    </row>
    <row r="196" spans="1:8" ht="15" customHeight="1" x14ac:dyDescent="0.25">
      <c r="A196" s="135"/>
      <c r="B196" s="135"/>
      <c r="C196" s="135"/>
      <c r="D196" s="135"/>
      <c r="E196" s="135"/>
      <c r="F196" s="135"/>
      <c r="G196" s="104" t="s">
        <v>1307</v>
      </c>
      <c r="H196" s="134">
        <v>41501</v>
      </c>
    </row>
    <row r="197" spans="1:8" ht="15" customHeight="1" x14ac:dyDescent="0.25">
      <c r="A197" s="135"/>
      <c r="B197" s="135"/>
      <c r="C197" s="135"/>
      <c r="D197" s="135"/>
      <c r="E197" s="135"/>
      <c r="F197" s="135"/>
      <c r="G197" s="104" t="s">
        <v>1462</v>
      </c>
      <c r="H197" s="134">
        <v>41502</v>
      </c>
    </row>
    <row r="198" spans="1:8" ht="15" customHeight="1" x14ac:dyDescent="0.25">
      <c r="A198" s="135"/>
      <c r="B198" s="135"/>
      <c r="C198" s="135"/>
      <c r="D198" s="135"/>
      <c r="E198" s="135"/>
      <c r="F198" s="135"/>
      <c r="G198" s="104" t="s">
        <v>1213</v>
      </c>
      <c r="H198" s="134">
        <v>41503</v>
      </c>
    </row>
    <row r="199" spans="1:8" ht="15" customHeight="1" x14ac:dyDescent="0.25">
      <c r="A199" s="135"/>
      <c r="B199" s="135"/>
      <c r="C199" s="135"/>
      <c r="D199" s="135"/>
      <c r="E199" s="135"/>
      <c r="F199" s="135"/>
      <c r="G199" s="104" t="s">
        <v>1293</v>
      </c>
      <c r="H199" s="134">
        <v>41601</v>
      </c>
    </row>
    <row r="200" spans="1:8" ht="15" customHeight="1" x14ac:dyDescent="0.25">
      <c r="A200" s="135"/>
      <c r="B200" s="135"/>
      <c r="C200" s="135"/>
      <c r="D200" s="135"/>
      <c r="E200" s="135"/>
      <c r="F200" s="135"/>
      <c r="G200" s="104" t="s">
        <v>1361</v>
      </c>
      <c r="H200" s="134">
        <v>50101</v>
      </c>
    </row>
    <row r="201" spans="1:8" ht="15" customHeight="1" x14ac:dyDescent="0.25">
      <c r="A201" s="135"/>
      <c r="B201" s="135"/>
      <c r="C201" s="135"/>
      <c r="D201" s="135"/>
      <c r="E201" s="135"/>
      <c r="F201" s="135"/>
      <c r="G201" s="104" t="s">
        <v>1456</v>
      </c>
      <c r="H201" s="134">
        <v>50102</v>
      </c>
    </row>
    <row r="202" spans="1:8" ht="15" customHeight="1" x14ac:dyDescent="0.25">
      <c r="A202" s="135"/>
      <c r="B202" s="135"/>
      <c r="C202" s="135"/>
      <c r="D202" s="135"/>
      <c r="E202" s="135"/>
      <c r="F202" s="135"/>
      <c r="G202" s="104" t="s">
        <v>1504</v>
      </c>
      <c r="H202" s="134">
        <v>50103</v>
      </c>
    </row>
    <row r="203" spans="1:8" ht="15" customHeight="1" x14ac:dyDescent="0.25">
      <c r="A203" s="135"/>
      <c r="B203" s="135"/>
      <c r="C203" s="135"/>
      <c r="D203" s="135"/>
      <c r="E203" s="135"/>
      <c r="F203" s="135"/>
      <c r="G203" s="104" t="s">
        <v>1476</v>
      </c>
      <c r="H203" s="134">
        <v>50104</v>
      </c>
    </row>
    <row r="204" spans="1:8" ht="15" customHeight="1" x14ac:dyDescent="0.25">
      <c r="A204" s="135"/>
      <c r="B204" s="135"/>
      <c r="C204" s="135"/>
      <c r="D204" s="135"/>
      <c r="E204" s="135"/>
      <c r="F204" s="135"/>
      <c r="G204" s="104" t="s">
        <v>1474</v>
      </c>
      <c r="H204" s="134">
        <v>50201</v>
      </c>
    </row>
    <row r="205" spans="1:8" ht="15" customHeight="1" x14ac:dyDescent="0.25">
      <c r="A205" s="135"/>
      <c r="B205" s="135"/>
      <c r="C205" s="135"/>
      <c r="D205" s="135"/>
      <c r="E205" s="135"/>
      <c r="F205" s="135"/>
      <c r="G205" s="104" t="s">
        <v>1224</v>
      </c>
      <c r="H205" s="134">
        <v>50202</v>
      </c>
    </row>
    <row r="206" spans="1:8" ht="15" customHeight="1" x14ac:dyDescent="0.25">
      <c r="A206" s="135"/>
      <c r="B206" s="135"/>
      <c r="C206" s="135"/>
      <c r="D206" s="135"/>
      <c r="E206" s="135"/>
      <c r="F206" s="135"/>
      <c r="G206" s="104" t="s">
        <v>1311</v>
      </c>
      <c r="H206" s="104">
        <v>50203</v>
      </c>
    </row>
    <row r="207" spans="1:8" ht="15" customHeight="1" x14ac:dyDescent="0.25">
      <c r="A207" s="135"/>
      <c r="B207" s="135"/>
      <c r="C207" s="135"/>
      <c r="D207" s="135"/>
      <c r="E207" s="135"/>
      <c r="F207" s="135"/>
      <c r="G207" s="104" t="s">
        <v>1231</v>
      </c>
      <c r="H207" s="104">
        <v>50204</v>
      </c>
    </row>
    <row r="208" spans="1:8" ht="15" customHeight="1" x14ac:dyDescent="0.25">
      <c r="A208" s="135"/>
      <c r="B208" s="135"/>
      <c r="C208" s="135"/>
      <c r="D208" s="135"/>
      <c r="E208" s="135"/>
      <c r="F208" s="135"/>
      <c r="G208" s="104" t="s">
        <v>1195</v>
      </c>
      <c r="H208" s="134">
        <v>50301</v>
      </c>
    </row>
    <row r="209" spans="1:8" ht="15" customHeight="1" x14ac:dyDescent="0.25">
      <c r="A209" s="135"/>
      <c r="B209" s="135"/>
      <c r="C209" s="135"/>
      <c r="D209" s="135"/>
      <c r="E209" s="135"/>
      <c r="F209" s="135"/>
      <c r="G209" s="104" t="s">
        <v>1220</v>
      </c>
      <c r="H209" s="104">
        <v>50302</v>
      </c>
    </row>
    <row r="210" spans="1:8" ht="15" customHeight="1" x14ac:dyDescent="0.25">
      <c r="A210" s="135"/>
      <c r="B210" s="135"/>
      <c r="C210" s="135"/>
      <c r="D210" s="135"/>
      <c r="E210" s="135"/>
      <c r="F210" s="135"/>
      <c r="G210" s="104" t="s">
        <v>1445</v>
      </c>
      <c r="H210" s="134">
        <v>50303</v>
      </c>
    </row>
    <row r="211" spans="1:8" ht="15" customHeight="1" x14ac:dyDescent="0.25">
      <c r="A211" s="135"/>
      <c r="B211" s="135"/>
      <c r="C211" s="135"/>
      <c r="D211" s="135"/>
      <c r="E211" s="135"/>
      <c r="F211" s="135"/>
      <c r="G211" s="104" t="s">
        <v>1243</v>
      </c>
      <c r="H211" s="134">
        <v>50401</v>
      </c>
    </row>
    <row r="212" spans="1:8" ht="15" customHeight="1" x14ac:dyDescent="0.25">
      <c r="A212" s="135"/>
      <c r="B212" s="135"/>
      <c r="C212" s="135"/>
      <c r="D212" s="135"/>
      <c r="E212" s="135"/>
      <c r="F212" s="135"/>
      <c r="G212" s="104" t="s">
        <v>1381</v>
      </c>
      <c r="H212" s="134">
        <v>50402</v>
      </c>
    </row>
    <row r="213" spans="1:8" ht="15" customHeight="1" x14ac:dyDescent="0.25">
      <c r="A213" s="135"/>
      <c r="B213" s="135"/>
      <c r="C213" s="135"/>
      <c r="D213" s="135"/>
      <c r="E213" s="135"/>
      <c r="F213" s="135"/>
      <c r="G213" s="104" t="s">
        <v>1351</v>
      </c>
      <c r="H213" s="134">
        <v>50403</v>
      </c>
    </row>
    <row r="214" spans="1:8" ht="15" customHeight="1" x14ac:dyDescent="0.25">
      <c r="A214" s="135"/>
      <c r="B214" s="135"/>
      <c r="C214" s="135"/>
      <c r="D214" s="135"/>
      <c r="E214" s="135"/>
      <c r="F214" s="135"/>
      <c r="G214" s="104" t="s">
        <v>1334</v>
      </c>
      <c r="H214" s="134">
        <v>50404</v>
      </c>
    </row>
    <row r="215" spans="1:8" ht="15" customHeight="1" x14ac:dyDescent="0.25">
      <c r="A215" s="135"/>
      <c r="B215" s="135"/>
      <c r="C215" s="135"/>
      <c r="D215" s="135"/>
      <c r="E215" s="135"/>
      <c r="F215" s="135"/>
      <c r="G215" s="118" t="s">
        <v>1416</v>
      </c>
      <c r="H215" s="134">
        <v>50501</v>
      </c>
    </row>
    <row r="216" spans="1:8" ht="15" customHeight="1" x14ac:dyDescent="0.25">
      <c r="A216" s="135"/>
      <c r="B216" s="135"/>
      <c r="C216" s="135"/>
      <c r="D216" s="135"/>
      <c r="E216" s="135"/>
      <c r="F216" s="135"/>
      <c r="G216" s="104" t="s">
        <v>1467</v>
      </c>
      <c r="H216" s="134">
        <v>50502</v>
      </c>
    </row>
    <row r="217" spans="1:8" ht="15" customHeight="1" x14ac:dyDescent="0.25">
      <c r="A217" s="135"/>
      <c r="B217" s="135"/>
      <c r="C217" s="135"/>
      <c r="D217" s="135"/>
      <c r="E217" s="135"/>
      <c r="F217" s="135"/>
      <c r="G217" s="104" t="s">
        <v>1255</v>
      </c>
      <c r="H217" s="134">
        <v>50601</v>
      </c>
    </row>
    <row r="218" spans="1:8" ht="15" customHeight="1" x14ac:dyDescent="0.25">
      <c r="A218" s="135"/>
      <c r="B218" s="135"/>
      <c r="C218" s="135"/>
      <c r="D218" s="135"/>
      <c r="E218" s="135"/>
      <c r="F218" s="135"/>
      <c r="G218" s="104" t="s">
        <v>1496</v>
      </c>
      <c r="H218" s="134">
        <v>50602</v>
      </c>
    </row>
    <row r="219" spans="1:8" ht="15" customHeight="1" x14ac:dyDescent="0.25">
      <c r="A219" s="135"/>
      <c r="B219" s="135"/>
      <c r="C219" s="135"/>
      <c r="D219" s="135"/>
      <c r="E219" s="135"/>
      <c r="F219" s="135"/>
      <c r="G219" s="104" t="s">
        <v>1486</v>
      </c>
      <c r="H219" s="134">
        <v>50701</v>
      </c>
    </row>
    <row r="220" spans="1:8" ht="15" customHeight="1" x14ac:dyDescent="0.25">
      <c r="A220" s="135"/>
      <c r="B220" s="135"/>
      <c r="C220" s="135"/>
      <c r="D220" s="135"/>
      <c r="E220" s="135"/>
      <c r="F220" s="135"/>
      <c r="G220" s="104" t="s">
        <v>1215</v>
      </c>
      <c r="H220" s="134">
        <v>50702</v>
      </c>
    </row>
    <row r="221" spans="1:8" ht="15" customHeight="1" x14ac:dyDescent="0.25">
      <c r="A221" s="135"/>
      <c r="B221" s="135"/>
      <c r="C221" s="135"/>
      <c r="D221" s="135"/>
      <c r="E221" s="135"/>
      <c r="F221" s="135"/>
      <c r="G221" s="104" t="s">
        <v>1471</v>
      </c>
      <c r="H221" s="134">
        <v>50801</v>
      </c>
    </row>
    <row r="222" spans="1:8" ht="15" customHeight="1" x14ac:dyDescent="0.25">
      <c r="A222" s="135"/>
      <c r="B222" s="135"/>
      <c r="C222" s="135"/>
      <c r="D222" s="135"/>
      <c r="E222" s="135"/>
      <c r="F222" s="135"/>
      <c r="G222" s="104" t="s">
        <v>1185</v>
      </c>
      <c r="H222" s="134">
        <v>50802</v>
      </c>
    </row>
    <row r="223" spans="1:8" ht="15" customHeight="1" x14ac:dyDescent="0.25">
      <c r="A223" s="135"/>
      <c r="B223" s="135"/>
      <c r="C223" s="135"/>
      <c r="D223" s="135"/>
      <c r="E223" s="135"/>
      <c r="F223" s="135"/>
      <c r="G223" s="104" t="s">
        <v>1239</v>
      </c>
      <c r="H223" s="134">
        <v>50901</v>
      </c>
    </row>
    <row r="224" spans="1:8" ht="15" customHeight="1" x14ac:dyDescent="0.25">
      <c r="A224" s="135"/>
      <c r="B224" s="135"/>
      <c r="C224" s="135"/>
      <c r="D224" s="135"/>
      <c r="E224" s="135"/>
      <c r="F224" s="135"/>
      <c r="G224" s="118" t="s">
        <v>1418</v>
      </c>
      <c r="H224" s="134">
        <v>50902</v>
      </c>
    </row>
    <row r="225" spans="1:8" ht="15" customHeight="1" x14ac:dyDescent="0.25">
      <c r="A225" s="135"/>
      <c r="B225" s="135"/>
      <c r="C225" s="135"/>
      <c r="D225" s="135"/>
      <c r="E225" s="135"/>
      <c r="F225" s="135"/>
      <c r="G225" s="104" t="s">
        <v>1413</v>
      </c>
      <c r="H225" s="134">
        <v>51001</v>
      </c>
    </row>
    <row r="226" spans="1:8" ht="15" customHeight="1" x14ac:dyDescent="0.25">
      <c r="A226" s="135"/>
      <c r="B226" s="135"/>
      <c r="C226" s="135"/>
      <c r="D226" s="135"/>
      <c r="E226" s="135"/>
      <c r="F226" s="135"/>
      <c r="G226" s="104" t="s">
        <v>1325</v>
      </c>
      <c r="H226" s="134">
        <v>51002</v>
      </c>
    </row>
    <row r="227" spans="1:8" ht="15" customHeight="1" x14ac:dyDescent="0.25">
      <c r="A227" s="135"/>
      <c r="B227" s="135"/>
      <c r="C227" s="135"/>
      <c r="D227" s="135"/>
      <c r="E227" s="135"/>
      <c r="F227" s="135"/>
      <c r="G227" s="104" t="s">
        <v>1395</v>
      </c>
      <c r="H227" s="134">
        <v>51003</v>
      </c>
    </row>
    <row r="228" spans="1:8" ht="15" customHeight="1" x14ac:dyDescent="0.25">
      <c r="A228" s="135"/>
      <c r="B228" s="135"/>
      <c r="C228" s="135"/>
      <c r="D228" s="135"/>
      <c r="E228" s="135"/>
      <c r="F228" s="135"/>
      <c r="G228" s="104" t="s">
        <v>1374</v>
      </c>
      <c r="H228" s="134">
        <v>51101</v>
      </c>
    </row>
    <row r="229" spans="1:8" ht="15" customHeight="1" x14ac:dyDescent="0.25">
      <c r="A229" s="135"/>
      <c r="B229" s="135"/>
      <c r="C229" s="135"/>
      <c r="D229" s="135"/>
      <c r="E229" s="135"/>
      <c r="F229" s="135"/>
      <c r="G229" s="104" t="s">
        <v>1202</v>
      </c>
      <c r="H229" s="134">
        <v>51102</v>
      </c>
    </row>
    <row r="230" spans="1:8" ht="15" customHeight="1" x14ac:dyDescent="0.25">
      <c r="A230" s="135"/>
      <c r="B230" s="135"/>
      <c r="C230" s="135"/>
      <c r="D230" s="135"/>
      <c r="E230" s="135"/>
      <c r="F230" s="135"/>
      <c r="G230" s="104" t="s">
        <v>1232</v>
      </c>
      <c r="H230" s="134">
        <v>51103</v>
      </c>
    </row>
    <row r="231" spans="1:8" ht="15" customHeight="1" x14ac:dyDescent="0.25">
      <c r="A231" s="135"/>
      <c r="B231" s="135"/>
      <c r="C231" s="135"/>
      <c r="D231" s="135"/>
      <c r="E231" s="135"/>
      <c r="F231" s="135"/>
      <c r="G231" s="104" t="s">
        <v>1478</v>
      </c>
      <c r="H231" s="134">
        <v>51201</v>
      </c>
    </row>
    <row r="232" spans="1:8" ht="15" customHeight="1" x14ac:dyDescent="0.25">
      <c r="A232" s="135"/>
      <c r="B232" s="135"/>
      <c r="C232" s="135"/>
      <c r="D232" s="135"/>
      <c r="E232" s="135"/>
      <c r="F232" s="135"/>
      <c r="G232" s="104" t="s">
        <v>1465</v>
      </c>
      <c r="H232" s="134">
        <v>51202</v>
      </c>
    </row>
    <row r="233" spans="1:8" ht="15" customHeight="1" x14ac:dyDescent="0.25">
      <c r="A233" s="135"/>
      <c r="B233" s="135"/>
      <c r="C233" s="135"/>
      <c r="D233" s="135"/>
      <c r="E233" s="135"/>
      <c r="F233" s="135"/>
      <c r="G233" s="104" t="s">
        <v>1355</v>
      </c>
      <c r="H233" s="134">
        <v>51203</v>
      </c>
    </row>
    <row r="234" spans="1:8" ht="15" customHeight="1" x14ac:dyDescent="0.25">
      <c r="A234" s="135"/>
      <c r="B234" s="135"/>
      <c r="C234" s="135"/>
      <c r="D234" s="135"/>
      <c r="E234" s="135"/>
      <c r="F234" s="135"/>
      <c r="G234" s="104" t="s">
        <v>1180</v>
      </c>
      <c r="H234" s="134">
        <v>51301</v>
      </c>
    </row>
    <row r="235" spans="1:8" ht="15" customHeight="1" x14ac:dyDescent="0.25">
      <c r="A235" s="135"/>
      <c r="B235" s="135"/>
      <c r="C235" s="135"/>
      <c r="D235" s="135"/>
      <c r="E235" s="135"/>
      <c r="F235" s="135"/>
      <c r="G235" s="104" t="s">
        <v>1170</v>
      </c>
      <c r="H235" s="134">
        <v>51302</v>
      </c>
    </row>
    <row r="236" spans="1:8" ht="15" customHeight="1" x14ac:dyDescent="0.25">
      <c r="A236" s="135"/>
      <c r="B236" s="135"/>
      <c r="C236" s="135"/>
      <c r="D236" s="135"/>
      <c r="E236" s="135"/>
      <c r="F236" s="135"/>
      <c r="G236" s="104" t="s">
        <v>1312</v>
      </c>
      <c r="H236" s="134">
        <v>51401</v>
      </c>
    </row>
    <row r="237" spans="1:8" ht="15" customHeight="1" x14ac:dyDescent="0.25">
      <c r="A237" s="135"/>
      <c r="B237" s="135"/>
      <c r="C237" s="135"/>
      <c r="D237" s="135"/>
      <c r="E237" s="135"/>
      <c r="F237" s="135"/>
      <c r="G237" s="104" t="s">
        <v>1447</v>
      </c>
      <c r="H237" s="134">
        <v>51402</v>
      </c>
    </row>
    <row r="238" spans="1:8" ht="15" customHeight="1" x14ac:dyDescent="0.25">
      <c r="A238" s="135"/>
      <c r="B238" s="135"/>
      <c r="C238" s="135"/>
      <c r="D238" s="135"/>
      <c r="E238" s="135"/>
      <c r="F238" s="135"/>
      <c r="G238" s="104" t="s">
        <v>1494</v>
      </c>
      <c r="H238" s="134">
        <v>51501</v>
      </c>
    </row>
    <row r="239" spans="1:8" ht="15" customHeight="1" x14ac:dyDescent="0.25">
      <c r="A239" s="135"/>
      <c r="B239" s="135"/>
      <c r="C239" s="135"/>
      <c r="D239" s="135"/>
      <c r="E239" s="135"/>
      <c r="F239" s="135"/>
      <c r="G239" s="104" t="s">
        <v>1392</v>
      </c>
      <c r="H239" s="134">
        <v>51601</v>
      </c>
    </row>
    <row r="240" spans="1:8" ht="15" customHeight="1" x14ac:dyDescent="0.25">
      <c r="A240" s="135"/>
      <c r="B240" s="135"/>
      <c r="C240" s="135"/>
      <c r="D240" s="135"/>
      <c r="E240" s="135"/>
      <c r="F240" s="135"/>
      <c r="G240" s="104" t="s">
        <v>1452</v>
      </c>
      <c r="H240" s="134">
        <v>60101</v>
      </c>
    </row>
    <row r="241" spans="1:8" ht="15" customHeight="1" x14ac:dyDescent="0.25">
      <c r="A241" s="135"/>
      <c r="B241" s="135"/>
      <c r="C241" s="135"/>
      <c r="D241" s="135"/>
      <c r="E241" s="135"/>
      <c r="F241" s="135"/>
      <c r="G241" s="104" t="s">
        <v>1338</v>
      </c>
      <c r="H241" s="134">
        <v>60201</v>
      </c>
    </row>
    <row r="242" spans="1:8" ht="15" customHeight="1" x14ac:dyDescent="0.25">
      <c r="A242" s="135"/>
      <c r="B242" s="135"/>
      <c r="C242" s="135"/>
      <c r="D242" s="135"/>
      <c r="E242" s="135"/>
      <c r="F242" s="135"/>
      <c r="G242" s="104" t="s">
        <v>1194</v>
      </c>
      <c r="H242" s="134">
        <v>60202</v>
      </c>
    </row>
    <row r="243" spans="1:8" ht="15" customHeight="1" x14ac:dyDescent="0.25">
      <c r="A243" s="135"/>
      <c r="B243" s="135"/>
      <c r="C243" s="135"/>
      <c r="D243" s="135"/>
      <c r="E243" s="135"/>
      <c r="F243" s="135"/>
      <c r="G243" s="104" t="s">
        <v>1500</v>
      </c>
      <c r="H243" s="134">
        <v>60301</v>
      </c>
    </row>
    <row r="244" spans="1:8" ht="15" customHeight="1" x14ac:dyDescent="0.25">
      <c r="A244" s="135"/>
      <c r="B244" s="135"/>
      <c r="C244" s="135"/>
      <c r="D244" s="135"/>
      <c r="E244" s="135"/>
      <c r="F244" s="135"/>
      <c r="G244" s="104" t="s">
        <v>1214</v>
      </c>
      <c r="H244" s="134">
        <v>60302</v>
      </c>
    </row>
    <row r="245" spans="1:8" ht="15" customHeight="1" x14ac:dyDescent="0.25">
      <c r="A245" s="135"/>
      <c r="B245" s="135"/>
      <c r="C245" s="135"/>
      <c r="D245" s="135"/>
      <c r="E245" s="135"/>
      <c r="F245" s="135"/>
      <c r="G245" s="104" t="s">
        <v>1493</v>
      </c>
      <c r="H245" s="134">
        <v>60303</v>
      </c>
    </row>
    <row r="246" spans="1:8" ht="15" customHeight="1" x14ac:dyDescent="0.25">
      <c r="A246" s="135"/>
      <c r="B246" s="135"/>
      <c r="C246" s="135"/>
      <c r="D246" s="135"/>
      <c r="E246" s="135"/>
      <c r="F246" s="135"/>
      <c r="G246" s="104" t="s">
        <v>1475</v>
      </c>
      <c r="H246" s="134">
        <v>60401</v>
      </c>
    </row>
    <row r="247" spans="1:8" ht="15" customHeight="1" x14ac:dyDescent="0.25">
      <c r="A247" s="135"/>
      <c r="B247" s="135"/>
      <c r="C247" s="135"/>
      <c r="D247" s="135"/>
      <c r="E247" s="135"/>
      <c r="F247" s="135"/>
      <c r="G247" s="104" t="s">
        <v>1506</v>
      </c>
      <c r="H247" s="134">
        <v>60402</v>
      </c>
    </row>
    <row r="248" spans="1:8" ht="15" customHeight="1" x14ac:dyDescent="0.25">
      <c r="A248" s="135"/>
      <c r="B248" s="135"/>
      <c r="C248" s="135"/>
      <c r="D248" s="135"/>
      <c r="E248" s="135"/>
      <c r="F248" s="135"/>
      <c r="G248" s="104" t="s">
        <v>1490</v>
      </c>
      <c r="H248" s="134">
        <v>60501</v>
      </c>
    </row>
    <row r="249" spans="1:8" ht="15" customHeight="1" x14ac:dyDescent="0.25">
      <c r="A249" s="135"/>
      <c r="B249" s="135"/>
      <c r="C249" s="135"/>
      <c r="D249" s="135"/>
      <c r="E249" s="135"/>
      <c r="F249" s="135"/>
      <c r="G249" s="104" t="s">
        <v>1267</v>
      </c>
      <c r="H249" s="134">
        <v>60502</v>
      </c>
    </row>
    <row r="250" spans="1:8" ht="15" customHeight="1" x14ac:dyDescent="0.25">
      <c r="A250" s="135"/>
      <c r="B250" s="135"/>
      <c r="C250" s="135"/>
      <c r="D250" s="135"/>
      <c r="E250" s="135"/>
      <c r="F250" s="135"/>
      <c r="G250" s="104" t="s">
        <v>1272</v>
      </c>
      <c r="H250" s="134">
        <v>60601</v>
      </c>
    </row>
    <row r="251" spans="1:8" ht="15" customHeight="1" x14ac:dyDescent="0.25">
      <c r="A251" s="135"/>
      <c r="B251" s="135"/>
      <c r="C251" s="135"/>
      <c r="D251" s="135"/>
      <c r="E251" s="135"/>
      <c r="F251" s="135"/>
      <c r="G251" s="104" t="s">
        <v>1425</v>
      </c>
      <c r="H251" s="134">
        <v>70101</v>
      </c>
    </row>
    <row r="252" spans="1:8" ht="15" customHeight="1" x14ac:dyDescent="0.25">
      <c r="A252" s="135"/>
      <c r="B252" s="135"/>
      <c r="C252" s="135"/>
      <c r="D252" s="135"/>
      <c r="E252" s="135"/>
      <c r="F252" s="135"/>
      <c r="G252" s="104" t="s">
        <v>1256</v>
      </c>
      <c r="H252" s="134">
        <v>70102</v>
      </c>
    </row>
    <row r="253" spans="1:8" ht="15" customHeight="1" x14ac:dyDescent="0.25">
      <c r="A253" s="135"/>
      <c r="B253" s="135"/>
      <c r="C253" s="135"/>
      <c r="D253" s="135"/>
      <c r="E253" s="135"/>
      <c r="F253" s="135"/>
      <c r="G253" s="104" t="s">
        <v>1357</v>
      </c>
      <c r="H253" s="134">
        <v>70103</v>
      </c>
    </row>
    <row r="254" spans="1:8" ht="15" customHeight="1" x14ac:dyDescent="0.25">
      <c r="A254" s="135"/>
      <c r="B254" s="135"/>
      <c r="C254" s="135"/>
      <c r="D254" s="135"/>
      <c r="E254" s="135"/>
      <c r="F254" s="135"/>
      <c r="G254" s="104" t="s">
        <v>1305</v>
      </c>
      <c r="H254" s="134">
        <v>70104</v>
      </c>
    </row>
    <row r="255" spans="1:8" ht="15" customHeight="1" x14ac:dyDescent="0.25">
      <c r="A255" s="135"/>
      <c r="B255" s="135"/>
      <c r="C255" s="135"/>
      <c r="D255" s="135"/>
      <c r="E255" s="135"/>
      <c r="F255" s="135"/>
      <c r="G255" s="104" t="s">
        <v>1269</v>
      </c>
      <c r="H255" s="134">
        <v>70105</v>
      </c>
    </row>
    <row r="256" spans="1:8" ht="15" customHeight="1" x14ac:dyDescent="0.25">
      <c r="A256" s="135"/>
      <c r="B256" s="135"/>
      <c r="C256" s="135"/>
      <c r="D256" s="135"/>
      <c r="E256" s="135"/>
      <c r="F256" s="135"/>
      <c r="G256" s="104" t="s">
        <v>1498</v>
      </c>
      <c r="H256" s="134">
        <v>70201</v>
      </c>
    </row>
    <row r="257" spans="1:8" ht="15" customHeight="1" x14ac:dyDescent="0.25">
      <c r="A257" s="135"/>
      <c r="B257" s="135"/>
      <c r="C257" s="135"/>
      <c r="D257" s="135"/>
      <c r="E257" s="135"/>
      <c r="F257" s="135"/>
      <c r="G257" s="104" t="s">
        <v>1335</v>
      </c>
      <c r="H257" s="134">
        <v>70202</v>
      </c>
    </row>
    <row r="258" spans="1:8" ht="15" customHeight="1" x14ac:dyDescent="0.25">
      <c r="A258" s="135"/>
      <c r="B258" s="135"/>
      <c r="C258" s="135"/>
      <c r="D258" s="135"/>
      <c r="E258" s="135"/>
      <c r="F258" s="135"/>
      <c r="G258" s="104" t="s">
        <v>1402</v>
      </c>
      <c r="H258" s="134">
        <v>70301</v>
      </c>
    </row>
    <row r="259" spans="1:8" ht="15" customHeight="1" x14ac:dyDescent="0.25">
      <c r="A259" s="135"/>
      <c r="B259" s="135"/>
      <c r="C259" s="135"/>
      <c r="D259" s="135"/>
      <c r="E259" s="135"/>
      <c r="F259" s="135"/>
      <c r="G259" s="104" t="s">
        <v>1412</v>
      </c>
      <c r="H259" s="134">
        <v>70302</v>
      </c>
    </row>
    <row r="260" spans="1:8" ht="15" customHeight="1" x14ac:dyDescent="0.25">
      <c r="A260" s="135"/>
      <c r="B260" s="135"/>
      <c r="C260" s="135"/>
      <c r="D260" s="135"/>
      <c r="E260" s="135"/>
      <c r="F260" s="135"/>
      <c r="G260" s="104" t="s">
        <v>1421</v>
      </c>
      <c r="H260" s="134">
        <v>70303</v>
      </c>
    </row>
    <row r="261" spans="1:8" ht="15" customHeight="1" x14ac:dyDescent="0.25">
      <c r="A261" s="135"/>
      <c r="B261" s="135"/>
      <c r="C261" s="135"/>
      <c r="D261" s="135"/>
      <c r="E261" s="135"/>
      <c r="F261" s="135"/>
      <c r="G261" s="104" t="s">
        <v>1199</v>
      </c>
      <c r="H261" s="134">
        <v>70401</v>
      </c>
    </row>
    <row r="262" spans="1:8" ht="15" customHeight="1" x14ac:dyDescent="0.25">
      <c r="A262" s="135"/>
      <c r="B262" s="135"/>
      <c r="C262" s="135"/>
      <c r="D262" s="135"/>
      <c r="E262" s="135"/>
      <c r="F262" s="135"/>
      <c r="G262" s="104" t="s">
        <v>1400</v>
      </c>
      <c r="H262" s="134">
        <v>70402</v>
      </c>
    </row>
    <row r="263" spans="1:8" ht="15" customHeight="1" x14ac:dyDescent="0.25">
      <c r="A263" s="135"/>
      <c r="B263" s="135"/>
      <c r="C263" s="135"/>
      <c r="D263" s="135"/>
      <c r="E263" s="135"/>
      <c r="F263" s="135"/>
      <c r="G263" s="104" t="s">
        <v>1503</v>
      </c>
      <c r="H263" s="134">
        <v>70403</v>
      </c>
    </row>
    <row r="264" spans="1:8" ht="15" customHeight="1" x14ac:dyDescent="0.25">
      <c r="A264" s="135"/>
      <c r="B264" s="135"/>
      <c r="C264" s="135"/>
      <c r="D264" s="135"/>
      <c r="E264" s="135"/>
      <c r="F264" s="135"/>
      <c r="G264" s="104" t="s">
        <v>1407</v>
      </c>
      <c r="H264" s="134">
        <v>70404</v>
      </c>
    </row>
    <row r="265" spans="1:8" ht="15" customHeight="1" x14ac:dyDescent="0.25">
      <c r="A265" s="135"/>
      <c r="B265" s="135"/>
      <c r="C265" s="135"/>
      <c r="D265" s="135"/>
      <c r="E265" s="135"/>
      <c r="F265" s="135"/>
      <c r="G265" s="104" t="s">
        <v>1406</v>
      </c>
      <c r="H265" s="134">
        <v>70501</v>
      </c>
    </row>
    <row r="266" spans="1:8" ht="15" customHeight="1" x14ac:dyDescent="0.25">
      <c r="A266" s="135"/>
      <c r="B266" s="135"/>
      <c r="C266" s="135"/>
      <c r="D266" s="135"/>
      <c r="E266" s="135"/>
      <c r="F266" s="135"/>
      <c r="G266" s="104" t="s">
        <v>1340</v>
      </c>
      <c r="H266" s="134">
        <v>70502</v>
      </c>
    </row>
    <row r="267" spans="1:8" ht="15" customHeight="1" x14ac:dyDescent="0.25">
      <c r="A267" s="135"/>
      <c r="B267" s="135"/>
      <c r="C267" s="135"/>
      <c r="D267" s="135"/>
      <c r="E267" s="135"/>
      <c r="F267" s="135"/>
      <c r="G267" s="104" t="s">
        <v>1384</v>
      </c>
      <c r="H267" s="134">
        <v>70503</v>
      </c>
    </row>
    <row r="268" spans="1:8" ht="15" customHeight="1" x14ac:dyDescent="0.25">
      <c r="A268" s="135"/>
      <c r="B268" s="135"/>
      <c r="C268" s="135"/>
      <c r="D268" s="135"/>
      <c r="E268" s="135"/>
      <c r="F268" s="135"/>
      <c r="G268" s="104" t="s">
        <v>1358</v>
      </c>
      <c r="H268" s="134">
        <v>70601</v>
      </c>
    </row>
    <row r="269" spans="1:8" ht="15" customHeight="1" x14ac:dyDescent="0.25">
      <c r="A269" s="135"/>
      <c r="B269" s="135"/>
      <c r="C269" s="135"/>
      <c r="D269" s="135"/>
      <c r="E269" s="135"/>
      <c r="F269" s="135"/>
      <c r="G269" s="104" t="s">
        <v>1428</v>
      </c>
      <c r="H269" s="134">
        <v>70602</v>
      </c>
    </row>
    <row r="270" spans="1:8" ht="15" customHeight="1" x14ac:dyDescent="0.25">
      <c r="A270" s="135"/>
      <c r="B270" s="135"/>
      <c r="C270" s="135"/>
      <c r="D270" s="135"/>
      <c r="E270" s="135"/>
      <c r="F270" s="135"/>
      <c r="G270" s="104" t="s">
        <v>1242</v>
      </c>
      <c r="H270" s="134">
        <v>70603</v>
      </c>
    </row>
    <row r="271" spans="1:8" ht="15" customHeight="1" x14ac:dyDescent="0.25">
      <c r="A271" s="135"/>
      <c r="B271" s="135"/>
      <c r="C271" s="135"/>
      <c r="D271" s="135"/>
      <c r="E271" s="135"/>
      <c r="F271" s="135"/>
      <c r="G271" s="104" t="s">
        <v>1308</v>
      </c>
      <c r="H271" s="134">
        <v>70701</v>
      </c>
    </row>
    <row r="272" spans="1:8" ht="15" customHeight="1" x14ac:dyDescent="0.25">
      <c r="A272" s="135"/>
      <c r="B272" s="135"/>
      <c r="C272" s="135"/>
      <c r="D272" s="135"/>
      <c r="E272" s="135"/>
      <c r="F272" s="135"/>
      <c r="G272" s="104" t="s">
        <v>1221</v>
      </c>
      <c r="H272" s="134">
        <v>70702</v>
      </c>
    </row>
    <row r="273" spans="1:8" ht="15" customHeight="1" x14ac:dyDescent="0.25">
      <c r="A273" s="135"/>
      <c r="B273" s="135"/>
      <c r="C273" s="135"/>
      <c r="D273" s="135"/>
      <c r="E273" s="135"/>
      <c r="F273" s="135"/>
      <c r="G273" s="104" t="s">
        <v>1200</v>
      </c>
      <c r="H273" s="134">
        <v>70703</v>
      </c>
    </row>
    <row r="274" spans="1:8" ht="15" customHeight="1" x14ac:dyDescent="0.25">
      <c r="A274" s="135"/>
      <c r="B274" s="135"/>
      <c r="C274" s="135"/>
      <c r="D274" s="135"/>
      <c r="E274" s="135"/>
      <c r="F274" s="135"/>
      <c r="G274" s="104" t="s">
        <v>1260</v>
      </c>
      <c r="H274" s="134">
        <v>70704</v>
      </c>
    </row>
    <row r="275" spans="1:8" ht="15" customHeight="1" x14ac:dyDescent="0.25">
      <c r="A275" s="135"/>
      <c r="B275" s="135"/>
      <c r="C275" s="135"/>
      <c r="D275" s="135"/>
      <c r="E275" s="135"/>
      <c r="F275" s="135"/>
      <c r="G275" s="104" t="s">
        <v>1284</v>
      </c>
      <c r="H275" s="134">
        <v>70705</v>
      </c>
    </row>
    <row r="276" spans="1:8" ht="15" customHeight="1" x14ac:dyDescent="0.25">
      <c r="A276" s="135"/>
      <c r="B276" s="135"/>
      <c r="C276" s="135"/>
      <c r="D276" s="135"/>
      <c r="E276" s="135"/>
      <c r="F276" s="135"/>
      <c r="G276" s="104" t="s">
        <v>1208</v>
      </c>
      <c r="H276" s="134">
        <v>70706</v>
      </c>
    </row>
    <row r="277" spans="1:8" ht="15" customHeight="1" x14ac:dyDescent="0.25">
      <c r="A277" s="135"/>
      <c r="B277" s="135"/>
      <c r="C277" s="135"/>
      <c r="D277" s="135"/>
      <c r="E277" s="135"/>
      <c r="F277" s="135"/>
      <c r="G277" s="104" t="s">
        <v>1198</v>
      </c>
      <c r="H277" s="134">
        <v>70707</v>
      </c>
    </row>
    <row r="278" spans="1:8" ht="15" customHeight="1" x14ac:dyDescent="0.25">
      <c r="A278" s="135"/>
      <c r="B278" s="135"/>
      <c r="C278" s="135"/>
      <c r="D278" s="135"/>
      <c r="E278" s="135"/>
      <c r="F278" s="135"/>
      <c r="G278" s="104" t="s">
        <v>1480</v>
      </c>
      <c r="H278" s="134">
        <v>70801</v>
      </c>
    </row>
    <row r="279" spans="1:8" ht="15" customHeight="1" x14ac:dyDescent="0.25">
      <c r="A279" s="135"/>
      <c r="B279" s="135"/>
      <c r="C279" s="135"/>
      <c r="D279" s="135"/>
      <c r="E279" s="135"/>
      <c r="F279" s="135"/>
      <c r="G279" s="104" t="s">
        <v>1469</v>
      </c>
      <c r="H279" s="134">
        <v>70802</v>
      </c>
    </row>
    <row r="280" spans="1:8" ht="15" customHeight="1" x14ac:dyDescent="0.25">
      <c r="A280" s="135"/>
      <c r="B280" s="135"/>
      <c r="C280" s="135"/>
      <c r="D280" s="135"/>
      <c r="E280" s="135"/>
      <c r="F280" s="135"/>
      <c r="G280" s="104" t="s">
        <v>1329</v>
      </c>
      <c r="H280" s="134">
        <v>70803</v>
      </c>
    </row>
    <row r="281" spans="1:8" ht="15" customHeight="1" x14ac:dyDescent="0.25">
      <c r="A281" s="135"/>
      <c r="B281" s="135"/>
      <c r="C281" s="135"/>
      <c r="D281" s="135"/>
      <c r="E281" s="135"/>
      <c r="F281" s="135"/>
      <c r="G281" s="104" t="s">
        <v>1360</v>
      </c>
      <c r="H281" s="134">
        <v>70804</v>
      </c>
    </row>
    <row r="282" spans="1:8" ht="15" customHeight="1" x14ac:dyDescent="0.25">
      <c r="A282" s="135"/>
      <c r="B282" s="135"/>
      <c r="C282" s="135"/>
      <c r="D282" s="135"/>
      <c r="E282" s="135"/>
      <c r="F282" s="135"/>
      <c r="G282" s="104" t="s">
        <v>1363</v>
      </c>
      <c r="H282" s="134">
        <v>70805</v>
      </c>
    </row>
    <row r="283" spans="1:8" ht="15" customHeight="1" x14ac:dyDescent="0.25">
      <c r="A283" s="135"/>
      <c r="B283" s="135"/>
      <c r="C283" s="135"/>
      <c r="D283" s="135"/>
      <c r="E283" s="135"/>
      <c r="F283" s="135"/>
      <c r="G283" s="104" t="s">
        <v>1391</v>
      </c>
      <c r="H283" s="134">
        <v>70901</v>
      </c>
    </row>
    <row r="284" spans="1:8" ht="15" customHeight="1" x14ac:dyDescent="0.25">
      <c r="A284" s="135"/>
      <c r="B284" s="135"/>
      <c r="C284" s="135"/>
      <c r="D284" s="135"/>
      <c r="E284" s="135"/>
      <c r="F284" s="135"/>
      <c r="G284" s="104" t="s">
        <v>1344</v>
      </c>
      <c r="H284" s="134">
        <v>70902</v>
      </c>
    </row>
    <row r="285" spans="1:8" ht="15" customHeight="1" x14ac:dyDescent="0.25">
      <c r="A285" s="135"/>
      <c r="B285" s="135"/>
      <c r="C285" s="135"/>
      <c r="D285" s="135"/>
      <c r="E285" s="135"/>
      <c r="F285" s="135"/>
      <c r="G285" s="104" t="s">
        <v>1318</v>
      </c>
      <c r="H285" s="134">
        <v>70903</v>
      </c>
    </row>
    <row r="286" spans="1:8" ht="15" customHeight="1" x14ac:dyDescent="0.25">
      <c r="A286" s="135"/>
      <c r="B286" s="135"/>
      <c r="C286" s="135"/>
      <c r="D286" s="135"/>
      <c r="E286" s="135"/>
      <c r="F286" s="135"/>
      <c r="G286" s="104" t="s">
        <v>1380</v>
      </c>
      <c r="H286" s="104">
        <v>70904</v>
      </c>
    </row>
    <row r="287" spans="1:8" ht="15" customHeight="1" x14ac:dyDescent="0.25">
      <c r="A287" s="135"/>
      <c r="B287" s="135"/>
      <c r="C287" s="135"/>
      <c r="D287" s="135"/>
      <c r="E287" s="135"/>
      <c r="F287" s="135"/>
      <c r="G287" s="104" t="s">
        <v>1328</v>
      </c>
      <c r="H287" s="104">
        <v>71001</v>
      </c>
    </row>
    <row r="288" spans="1:8" ht="15" customHeight="1" x14ac:dyDescent="0.25">
      <c r="A288" s="135"/>
      <c r="B288" s="135"/>
      <c r="C288" s="135"/>
      <c r="D288" s="135"/>
      <c r="E288" s="135"/>
      <c r="F288" s="135"/>
      <c r="G288" s="104" t="s">
        <v>1280</v>
      </c>
      <c r="H288" s="104">
        <v>71002</v>
      </c>
    </row>
    <row r="289" spans="1:8" ht="15" customHeight="1" x14ac:dyDescent="0.25">
      <c r="A289" s="135"/>
      <c r="B289" s="135"/>
      <c r="C289" s="135"/>
      <c r="D289" s="135"/>
      <c r="E289" s="135"/>
      <c r="F289" s="135"/>
      <c r="G289" s="104" t="s">
        <v>1322</v>
      </c>
      <c r="H289" s="134">
        <v>71003</v>
      </c>
    </row>
    <row r="290" spans="1:8" ht="15" customHeight="1" x14ac:dyDescent="0.25">
      <c r="A290" s="135"/>
      <c r="B290" s="135"/>
      <c r="C290" s="135"/>
      <c r="D290" s="135"/>
      <c r="E290" s="135"/>
      <c r="F290" s="135"/>
      <c r="G290" s="104" t="s">
        <v>1278</v>
      </c>
      <c r="H290" s="134">
        <v>71004</v>
      </c>
    </row>
    <row r="291" spans="1:8" ht="15" customHeight="1" x14ac:dyDescent="0.25">
      <c r="A291" s="135"/>
      <c r="B291" s="135"/>
      <c r="C291" s="135"/>
      <c r="D291" s="135"/>
      <c r="E291" s="135"/>
      <c r="F291" s="135"/>
      <c r="G291" s="104" t="s">
        <v>1414</v>
      </c>
      <c r="H291" s="134">
        <v>71005</v>
      </c>
    </row>
    <row r="292" spans="1:8" ht="15" customHeight="1" x14ac:dyDescent="0.25">
      <c r="A292" s="135"/>
      <c r="B292" s="135"/>
      <c r="C292" s="135"/>
      <c r="D292" s="135"/>
      <c r="E292" s="135"/>
      <c r="F292" s="135"/>
      <c r="G292" s="104" t="s">
        <v>1249</v>
      </c>
      <c r="H292" s="134">
        <v>71101</v>
      </c>
    </row>
    <row r="293" spans="1:8" ht="15" customHeight="1" x14ac:dyDescent="0.25">
      <c r="A293" s="135"/>
      <c r="B293" s="135"/>
      <c r="C293" s="135"/>
      <c r="D293" s="135"/>
      <c r="E293" s="135"/>
      <c r="F293" s="135"/>
      <c r="G293" s="104" t="s">
        <v>1403</v>
      </c>
      <c r="H293" s="134">
        <v>71102</v>
      </c>
    </row>
    <row r="294" spans="1:8" ht="15" customHeight="1" x14ac:dyDescent="0.25">
      <c r="A294" s="135"/>
      <c r="B294" s="135"/>
      <c r="C294" s="135"/>
      <c r="D294" s="135"/>
      <c r="E294" s="135"/>
      <c r="F294" s="135"/>
      <c r="G294" s="104" t="s">
        <v>1422</v>
      </c>
      <c r="H294" s="134">
        <v>71103</v>
      </c>
    </row>
    <row r="295" spans="1:8" ht="15" customHeight="1" x14ac:dyDescent="0.25">
      <c r="A295" s="135"/>
      <c r="B295" s="135"/>
      <c r="C295" s="135"/>
      <c r="D295" s="135"/>
      <c r="E295" s="135"/>
      <c r="F295" s="135"/>
      <c r="G295" s="104" t="s">
        <v>1408</v>
      </c>
      <c r="H295" s="134">
        <v>71104</v>
      </c>
    </row>
    <row r="296" spans="1:8" ht="15" customHeight="1" x14ac:dyDescent="0.25">
      <c r="A296" s="135"/>
      <c r="B296" s="135"/>
      <c r="C296" s="135"/>
      <c r="D296" s="135"/>
      <c r="E296" s="135"/>
      <c r="F296" s="135"/>
      <c r="G296" s="104" t="s">
        <v>1396</v>
      </c>
      <c r="H296" s="134">
        <v>71105</v>
      </c>
    </row>
    <row r="297" spans="1:8" ht="15" customHeight="1" x14ac:dyDescent="0.25">
      <c r="A297" s="135"/>
      <c r="B297" s="135"/>
      <c r="C297" s="135"/>
      <c r="D297" s="135"/>
      <c r="E297" s="135"/>
      <c r="F297" s="135"/>
      <c r="G297" s="104" t="s">
        <v>1258</v>
      </c>
      <c r="H297" s="134">
        <v>71106</v>
      </c>
    </row>
    <row r="298" spans="1:8" ht="15" customHeight="1" x14ac:dyDescent="0.25">
      <c r="A298" s="135"/>
      <c r="B298" s="135"/>
      <c r="C298" s="135"/>
      <c r="D298" s="135"/>
      <c r="E298" s="135"/>
      <c r="F298" s="135"/>
      <c r="G298" s="104" t="s">
        <v>1411</v>
      </c>
      <c r="H298" s="134">
        <v>71201</v>
      </c>
    </row>
    <row r="299" spans="1:8" ht="15" customHeight="1" x14ac:dyDescent="0.25">
      <c r="A299" s="135"/>
      <c r="B299" s="135"/>
      <c r="C299" s="135"/>
      <c r="D299" s="135"/>
      <c r="E299" s="135"/>
      <c r="F299" s="135"/>
      <c r="G299" s="104" t="s">
        <v>1247</v>
      </c>
      <c r="H299" s="134">
        <v>71301</v>
      </c>
    </row>
    <row r="300" spans="1:8" ht="15" customHeight="1" x14ac:dyDescent="0.25">
      <c r="A300" s="135"/>
      <c r="B300" s="135"/>
      <c r="C300" s="135"/>
      <c r="D300" s="135"/>
      <c r="E300" s="135"/>
      <c r="F300" s="135"/>
      <c r="G300" s="104" t="s">
        <v>1389</v>
      </c>
      <c r="H300" s="134">
        <v>71302</v>
      </c>
    </row>
    <row r="301" spans="1:8" ht="15" customHeight="1" x14ac:dyDescent="0.25">
      <c r="A301" s="135"/>
      <c r="B301" s="135"/>
      <c r="C301" s="135"/>
      <c r="D301" s="135"/>
      <c r="E301" s="135"/>
      <c r="F301" s="135"/>
      <c r="G301" s="104" t="s">
        <v>1372</v>
      </c>
      <c r="H301" s="134">
        <v>71401</v>
      </c>
    </row>
    <row r="302" spans="1:8" ht="15" customHeight="1" x14ac:dyDescent="0.25">
      <c r="A302" s="135"/>
      <c r="B302" s="135"/>
      <c r="C302" s="135"/>
      <c r="D302" s="135"/>
      <c r="E302" s="135"/>
      <c r="F302" s="135"/>
      <c r="G302" s="104" t="s">
        <v>1369</v>
      </c>
      <c r="H302" s="134">
        <v>71402</v>
      </c>
    </row>
    <row r="303" spans="1:8" ht="15" customHeight="1" x14ac:dyDescent="0.25">
      <c r="A303" s="135"/>
      <c r="B303" s="135"/>
      <c r="C303" s="135"/>
      <c r="D303" s="135"/>
      <c r="E303" s="135"/>
      <c r="F303" s="135"/>
      <c r="G303" s="104" t="s">
        <v>1216</v>
      </c>
      <c r="H303" s="134">
        <v>71403</v>
      </c>
    </row>
    <row r="304" spans="1:8" ht="15" customHeight="1" x14ac:dyDescent="0.25">
      <c r="A304" s="135"/>
      <c r="B304" s="135"/>
      <c r="C304" s="135"/>
      <c r="D304" s="135"/>
      <c r="E304" s="135"/>
      <c r="F304" s="135"/>
      <c r="G304" s="104" t="s">
        <v>1184</v>
      </c>
      <c r="H304" s="134">
        <v>71501</v>
      </c>
    </row>
    <row r="305" spans="1:8" ht="15" customHeight="1" x14ac:dyDescent="0.25">
      <c r="A305" s="135"/>
      <c r="B305" s="135"/>
      <c r="C305" s="135"/>
      <c r="D305" s="135"/>
      <c r="E305" s="135"/>
      <c r="F305" s="135"/>
      <c r="G305" s="104" t="s">
        <v>1477</v>
      </c>
      <c r="H305" s="134">
        <v>71502</v>
      </c>
    </row>
    <row r="306" spans="1:8" ht="15" customHeight="1" x14ac:dyDescent="0.25">
      <c r="A306" s="135"/>
      <c r="B306" s="135"/>
      <c r="C306" s="135"/>
      <c r="D306" s="135"/>
      <c r="E306" s="135"/>
      <c r="F306" s="135"/>
      <c r="G306" s="104" t="s">
        <v>1268</v>
      </c>
      <c r="H306" s="134">
        <v>71503</v>
      </c>
    </row>
    <row r="307" spans="1:8" ht="15" customHeight="1" x14ac:dyDescent="0.25">
      <c r="A307" s="135"/>
      <c r="B307" s="135"/>
      <c r="C307" s="135"/>
      <c r="D307" s="135"/>
      <c r="E307" s="135"/>
      <c r="F307" s="135"/>
      <c r="G307" s="104" t="s">
        <v>1470</v>
      </c>
      <c r="H307" s="134">
        <v>80101</v>
      </c>
    </row>
    <row r="308" spans="1:8" ht="15" customHeight="1" x14ac:dyDescent="0.25">
      <c r="A308" s="135"/>
      <c r="B308" s="135"/>
      <c r="C308" s="135"/>
      <c r="D308" s="135"/>
      <c r="E308" s="135"/>
      <c r="F308" s="135"/>
      <c r="G308" s="104" t="s">
        <v>1404</v>
      </c>
      <c r="H308" s="134">
        <v>80102</v>
      </c>
    </row>
    <row r="309" spans="1:8" ht="15" customHeight="1" x14ac:dyDescent="0.25">
      <c r="A309" s="135"/>
      <c r="B309" s="135"/>
      <c r="C309" s="135"/>
      <c r="D309" s="135"/>
      <c r="E309" s="135"/>
      <c r="F309" s="135"/>
      <c r="G309" s="104" t="s">
        <v>1383</v>
      </c>
      <c r="H309" s="134">
        <v>80201</v>
      </c>
    </row>
    <row r="310" spans="1:8" ht="15" customHeight="1" x14ac:dyDescent="0.25">
      <c r="A310" s="135"/>
      <c r="B310" s="135"/>
      <c r="C310" s="135"/>
      <c r="D310" s="135"/>
      <c r="E310" s="135"/>
      <c r="F310" s="135"/>
      <c r="G310" s="104" t="s">
        <v>1283</v>
      </c>
      <c r="H310" s="134">
        <v>80202</v>
      </c>
    </row>
    <row r="311" spans="1:8" ht="15" customHeight="1" x14ac:dyDescent="0.25">
      <c r="A311" s="135"/>
      <c r="B311" s="135"/>
      <c r="C311" s="135"/>
      <c r="D311" s="135"/>
      <c r="E311" s="135"/>
      <c r="F311" s="135"/>
      <c r="G311" s="104" t="s">
        <v>1382</v>
      </c>
      <c r="H311" s="134">
        <v>80301</v>
      </c>
    </row>
    <row r="312" spans="1:8" ht="15" customHeight="1" x14ac:dyDescent="0.25">
      <c r="A312" s="135"/>
      <c r="B312" s="135"/>
      <c r="C312" s="135"/>
      <c r="D312" s="135"/>
      <c r="E312" s="135"/>
      <c r="F312" s="135"/>
      <c r="G312" s="104" t="s">
        <v>1398</v>
      </c>
      <c r="H312" s="134">
        <v>80302</v>
      </c>
    </row>
    <row r="313" spans="1:8" ht="15" customHeight="1" x14ac:dyDescent="0.25">
      <c r="A313" s="135"/>
      <c r="B313" s="135"/>
      <c r="C313" s="135"/>
      <c r="D313" s="135"/>
      <c r="E313" s="135"/>
      <c r="F313" s="135"/>
      <c r="G313" s="104" t="s">
        <v>1426</v>
      </c>
      <c r="H313" s="134">
        <v>80303</v>
      </c>
    </row>
    <row r="314" spans="1:8" ht="15" customHeight="1" x14ac:dyDescent="0.25">
      <c r="A314" s="135"/>
      <c r="B314" s="135"/>
      <c r="C314" s="135"/>
      <c r="D314" s="135"/>
      <c r="E314" s="135"/>
      <c r="F314" s="135"/>
      <c r="G314" s="104" t="s">
        <v>1385</v>
      </c>
      <c r="H314" s="134">
        <v>80304</v>
      </c>
    </row>
    <row r="315" spans="1:8" ht="15" customHeight="1" x14ac:dyDescent="0.25">
      <c r="A315" s="135"/>
      <c r="B315" s="135"/>
      <c r="C315" s="135"/>
      <c r="D315" s="135"/>
      <c r="E315" s="135"/>
      <c r="F315" s="135"/>
      <c r="G315" s="104" t="s">
        <v>1424</v>
      </c>
      <c r="H315" s="134">
        <v>80401</v>
      </c>
    </row>
    <row r="316" spans="1:8" ht="15" customHeight="1" x14ac:dyDescent="0.25">
      <c r="A316" s="135"/>
      <c r="B316" s="135"/>
      <c r="C316" s="135"/>
      <c r="D316" s="135"/>
      <c r="E316" s="135"/>
      <c r="F316" s="135"/>
      <c r="G316" s="104" t="s">
        <v>1277</v>
      </c>
      <c r="H316" s="134">
        <v>80402</v>
      </c>
    </row>
    <row r="317" spans="1:8" ht="15" customHeight="1" x14ac:dyDescent="0.25">
      <c r="A317" s="135"/>
      <c r="B317" s="135"/>
      <c r="C317" s="135"/>
      <c r="D317" s="135"/>
      <c r="E317" s="135"/>
      <c r="F317" s="135"/>
      <c r="G317" s="104" t="s">
        <v>1401</v>
      </c>
      <c r="H317" s="134">
        <v>80501</v>
      </c>
    </row>
    <row r="318" spans="1:8" ht="15" customHeight="1" x14ac:dyDescent="0.25">
      <c r="A318" s="135"/>
      <c r="B318" s="135"/>
      <c r="C318" s="135"/>
      <c r="D318" s="135"/>
      <c r="E318" s="135"/>
      <c r="F318" s="135"/>
      <c r="G318" s="104" t="s">
        <v>1313</v>
      </c>
      <c r="H318" s="134">
        <v>80601</v>
      </c>
    </row>
    <row r="319" spans="1:8" ht="15" customHeight="1" x14ac:dyDescent="0.25">
      <c r="A319" s="135"/>
      <c r="B319" s="135"/>
      <c r="C319" s="135"/>
      <c r="D319" s="135"/>
      <c r="E319" s="135"/>
      <c r="F319" s="135"/>
      <c r="G319" s="104" t="s">
        <v>1393</v>
      </c>
      <c r="H319" s="134">
        <v>80602</v>
      </c>
    </row>
    <row r="320" spans="1:8" ht="15" customHeight="1" x14ac:dyDescent="0.25">
      <c r="A320" s="135"/>
      <c r="B320" s="135"/>
      <c r="C320" s="135"/>
      <c r="D320" s="135"/>
      <c r="E320" s="135"/>
      <c r="F320" s="135"/>
      <c r="G320" s="104" t="s">
        <v>1405</v>
      </c>
      <c r="H320" s="134">
        <v>80701</v>
      </c>
    </row>
    <row r="321" spans="1:8" ht="15" customHeight="1" x14ac:dyDescent="0.25">
      <c r="A321" s="135"/>
      <c r="B321" s="135"/>
      <c r="C321" s="135"/>
      <c r="D321" s="135"/>
      <c r="E321" s="135"/>
      <c r="F321" s="135"/>
      <c r="G321" s="104" t="s">
        <v>1423</v>
      </c>
      <c r="H321" s="134">
        <v>80702</v>
      </c>
    </row>
    <row r="322" spans="1:8" ht="15" customHeight="1" x14ac:dyDescent="0.25">
      <c r="A322" s="135"/>
      <c r="B322" s="135"/>
      <c r="C322" s="135"/>
      <c r="D322" s="135"/>
      <c r="E322" s="135"/>
      <c r="F322" s="135"/>
      <c r="G322" s="104" t="s">
        <v>1371</v>
      </c>
      <c r="H322" s="134">
        <v>80703</v>
      </c>
    </row>
    <row r="323" spans="1:8" ht="15" customHeight="1" x14ac:dyDescent="0.25">
      <c r="A323" s="135"/>
      <c r="B323" s="135"/>
      <c r="C323" s="135"/>
      <c r="D323" s="135"/>
      <c r="E323" s="135"/>
      <c r="F323" s="135"/>
      <c r="G323" s="104" t="s">
        <v>1317</v>
      </c>
      <c r="H323" s="134">
        <v>80801</v>
      </c>
    </row>
    <row r="324" spans="1:8" ht="15" customHeight="1" x14ac:dyDescent="0.25">
      <c r="A324" s="135"/>
      <c r="B324" s="135"/>
      <c r="C324" s="135"/>
      <c r="D324" s="135"/>
      <c r="E324" s="135"/>
      <c r="F324" s="135"/>
      <c r="G324" s="104" t="s">
        <v>1191</v>
      </c>
      <c r="H324" s="134">
        <v>80802</v>
      </c>
    </row>
    <row r="325" spans="1:8" ht="15" customHeight="1" x14ac:dyDescent="0.25">
      <c r="A325" s="135"/>
      <c r="B325" s="135"/>
      <c r="C325" s="135"/>
      <c r="D325" s="135"/>
      <c r="E325" s="135"/>
      <c r="F325" s="135"/>
      <c r="G325" s="104" t="s">
        <v>1285</v>
      </c>
      <c r="H325" s="134">
        <v>80803</v>
      </c>
    </row>
    <row r="326" spans="1:8" ht="15" customHeight="1" x14ac:dyDescent="0.25">
      <c r="A326" s="135"/>
      <c r="B326" s="135"/>
      <c r="C326" s="135"/>
      <c r="D326" s="135"/>
      <c r="E326" s="135"/>
      <c r="F326" s="135"/>
      <c r="G326" s="104" t="s">
        <v>1234</v>
      </c>
      <c r="H326" s="134">
        <v>90101</v>
      </c>
    </row>
    <row r="327" spans="1:8" ht="15" customHeight="1" x14ac:dyDescent="0.25">
      <c r="A327" s="135"/>
      <c r="B327" s="135"/>
      <c r="C327" s="135"/>
      <c r="D327" s="135"/>
      <c r="E327" s="135"/>
      <c r="F327" s="135"/>
      <c r="G327" s="104" t="s">
        <v>1359</v>
      </c>
      <c r="H327" s="134">
        <v>90102</v>
      </c>
    </row>
    <row r="328" spans="1:8" ht="15" customHeight="1" x14ac:dyDescent="0.25">
      <c r="A328" s="135"/>
      <c r="B328" s="135"/>
      <c r="C328" s="135"/>
      <c r="D328" s="135"/>
      <c r="E328" s="135"/>
      <c r="F328" s="135"/>
      <c r="G328" s="104" t="s">
        <v>1197</v>
      </c>
      <c r="H328" s="134">
        <v>90103</v>
      </c>
    </row>
    <row r="329" spans="1:8" ht="15" customHeight="1" x14ac:dyDescent="0.25">
      <c r="A329" s="135"/>
      <c r="B329" s="135"/>
      <c r="C329" s="135"/>
      <c r="D329" s="135"/>
      <c r="E329" s="135"/>
      <c r="F329" s="135"/>
      <c r="G329" s="104" t="s">
        <v>1193</v>
      </c>
      <c r="H329" s="134">
        <v>90104</v>
      </c>
    </row>
    <row r="330" spans="1:8" ht="15" customHeight="1" x14ac:dyDescent="0.25">
      <c r="A330" s="135"/>
      <c r="B330" s="135"/>
      <c r="C330" s="135"/>
      <c r="D330" s="135"/>
      <c r="E330" s="135"/>
      <c r="F330" s="135"/>
      <c r="G330" s="104" t="s">
        <v>1370</v>
      </c>
      <c r="H330" s="134">
        <v>90201</v>
      </c>
    </row>
    <row r="331" spans="1:8" ht="15" customHeight="1" x14ac:dyDescent="0.25">
      <c r="A331" s="135"/>
      <c r="B331" s="135"/>
      <c r="C331" s="135"/>
      <c r="D331" s="135"/>
      <c r="E331" s="135"/>
      <c r="F331" s="135"/>
      <c r="G331" s="104" t="s">
        <v>1415</v>
      </c>
      <c r="H331" s="134">
        <v>90202</v>
      </c>
    </row>
    <row r="332" spans="1:8" ht="15" customHeight="1" x14ac:dyDescent="0.25">
      <c r="A332" s="135"/>
      <c r="B332" s="135"/>
      <c r="C332" s="135"/>
      <c r="D332" s="135"/>
      <c r="E332" s="135"/>
      <c r="F332" s="135"/>
      <c r="G332" s="104" t="s">
        <v>1279</v>
      </c>
      <c r="H332" s="134">
        <v>90203</v>
      </c>
    </row>
    <row r="333" spans="1:8" ht="15" customHeight="1" x14ac:dyDescent="0.25">
      <c r="A333" s="135"/>
      <c r="B333" s="135"/>
      <c r="C333" s="135"/>
      <c r="D333" s="135"/>
      <c r="E333" s="135"/>
      <c r="F333" s="135"/>
      <c r="G333" s="104" t="s">
        <v>1367</v>
      </c>
      <c r="H333" s="134">
        <v>90301</v>
      </c>
    </row>
    <row r="334" spans="1:8" ht="15" customHeight="1" x14ac:dyDescent="0.25">
      <c r="A334" s="135"/>
      <c r="B334" s="135"/>
      <c r="C334" s="135"/>
      <c r="D334" s="135"/>
      <c r="E334" s="135"/>
      <c r="F334" s="135"/>
      <c r="G334" s="104" t="s">
        <v>1409</v>
      </c>
      <c r="H334" s="134">
        <v>90302</v>
      </c>
    </row>
    <row r="335" spans="1:8" ht="15" customHeight="1" x14ac:dyDescent="0.25">
      <c r="A335" s="135"/>
      <c r="B335" s="135"/>
      <c r="C335" s="135"/>
      <c r="D335" s="135"/>
      <c r="E335" s="135"/>
      <c r="F335" s="135"/>
      <c r="G335" s="104" t="s">
        <v>1435</v>
      </c>
      <c r="H335" s="134">
        <v>90303</v>
      </c>
    </row>
    <row r="336" spans="1:8" ht="15" customHeight="1" x14ac:dyDescent="0.25">
      <c r="A336" s="135"/>
      <c r="B336" s="135"/>
      <c r="C336" s="135"/>
      <c r="D336" s="135"/>
      <c r="E336" s="135"/>
      <c r="F336" s="135"/>
      <c r="G336" s="104" t="s">
        <v>1427</v>
      </c>
      <c r="H336" s="134">
        <v>90401</v>
      </c>
    </row>
    <row r="337" spans="1:8" ht="15" customHeight="1" x14ac:dyDescent="0.25">
      <c r="A337" s="135"/>
      <c r="B337" s="135"/>
      <c r="C337" s="135"/>
      <c r="D337" s="135"/>
      <c r="E337" s="135"/>
      <c r="F337" s="135"/>
      <c r="G337" s="104" t="s">
        <v>1299</v>
      </c>
      <c r="H337" s="134">
        <v>90402</v>
      </c>
    </row>
    <row r="338" spans="1:8" ht="15" customHeight="1" x14ac:dyDescent="0.25">
      <c r="A338" s="135"/>
      <c r="B338" s="135"/>
      <c r="C338" s="135"/>
      <c r="D338" s="135"/>
      <c r="E338" s="135"/>
      <c r="F338" s="135"/>
      <c r="G338" s="104" t="s">
        <v>1333</v>
      </c>
      <c r="H338" s="134">
        <v>90501</v>
      </c>
    </row>
    <row r="339" spans="1:8" ht="15" customHeight="1" x14ac:dyDescent="0.25">
      <c r="A339" s="135"/>
      <c r="B339" s="135"/>
      <c r="C339" s="135"/>
      <c r="D339" s="135"/>
      <c r="E339" s="135"/>
      <c r="F339" s="135"/>
      <c r="G339" s="104" t="s">
        <v>1488</v>
      </c>
      <c r="H339" s="134">
        <v>90502</v>
      </c>
    </row>
    <row r="340" spans="1:8" ht="15" customHeight="1" x14ac:dyDescent="0.25">
      <c r="A340" s="135"/>
      <c r="B340" s="135"/>
      <c r="C340" s="135"/>
      <c r="D340" s="135"/>
      <c r="E340" s="135"/>
      <c r="F340" s="135"/>
      <c r="G340" s="104" t="s">
        <v>1433</v>
      </c>
      <c r="H340" s="134">
        <v>90503</v>
      </c>
    </row>
  </sheetData>
  <mergeCells count="2">
    <mergeCell ref="J1:K2"/>
    <mergeCell ref="M1:N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166</vt:i4>
      </vt:variant>
    </vt:vector>
  </HeadingPairs>
  <TitlesOfParts>
    <vt:vector size="172" baseType="lpstr">
      <vt:lpstr>OECA</vt:lpstr>
      <vt:lpstr>Hoja1</vt:lpstr>
      <vt:lpstr>Hoja2</vt:lpstr>
      <vt:lpstr>BD_OECA</vt:lpstr>
      <vt:lpstr>COD_QR (OECA)</vt:lpstr>
      <vt:lpstr>Municipios</vt:lpstr>
      <vt:lpstr>Abaroa</vt:lpstr>
      <vt:lpstr>Abel_Iturralde</vt:lpstr>
      <vt:lpstr>Abuná</vt:lpstr>
      <vt:lpstr>Acasio</vt:lpstr>
      <vt:lpstr>Achacachi</vt:lpstr>
      <vt:lpstr>AGRICULTURA_SILVICULTURA_CAZA_PESCA</vt:lpstr>
      <vt:lpstr>Alonso_de_Ibáñez</vt:lpstr>
      <vt:lpstr>Andrés_Ibáñez</vt:lpstr>
      <vt:lpstr>Ángel_Sandóval</vt:lpstr>
      <vt:lpstr>Aniceto_Arce</vt:lpstr>
      <vt:lpstr>Antonio_Quijarro</vt:lpstr>
      <vt:lpstr>APICULTURA</vt:lpstr>
      <vt:lpstr>Arani</vt:lpstr>
      <vt:lpstr>'COD_QR (OECA)'!Área_de_impresión</vt:lpstr>
      <vt:lpstr>OECA!Área_de_impresión</vt:lpstr>
      <vt:lpstr>Aroma</vt:lpstr>
      <vt:lpstr>Arque</vt:lpstr>
      <vt:lpstr>Aviles</vt:lpstr>
      <vt:lpstr>Ayopaya</vt:lpstr>
      <vt:lpstr>Azurduy</vt:lpstr>
      <vt:lpstr>Bautista_Saavedra</vt:lpstr>
      <vt:lpstr>Belisario_Boeto</vt:lpstr>
      <vt:lpstr>Beni</vt:lpstr>
      <vt:lpstr>Beni.</vt:lpstr>
      <vt:lpstr>Beni1</vt:lpstr>
      <vt:lpstr>Bernardino_Bilbao_Rioja</vt:lpstr>
      <vt:lpstr>Bolívar</vt:lpstr>
      <vt:lpstr>Burnet_O_Connor</vt:lpstr>
      <vt:lpstr>Camacho</vt:lpstr>
      <vt:lpstr>Campero</vt:lpstr>
      <vt:lpstr>Capinota</vt:lpstr>
      <vt:lpstr>Caranavi</vt:lpstr>
      <vt:lpstr>Carangas</vt:lpstr>
      <vt:lpstr>Carrasco</vt:lpstr>
      <vt:lpstr>Cercado</vt:lpstr>
      <vt:lpstr>Cercado_Bn</vt:lpstr>
      <vt:lpstr>Cercado_Or</vt:lpstr>
      <vt:lpstr>Cercado_Tj</vt:lpstr>
      <vt:lpstr>Chapare</vt:lpstr>
      <vt:lpstr>Charcas</vt:lpstr>
      <vt:lpstr>Chayanta</vt:lpstr>
      <vt:lpstr>Chiquitos</vt:lpstr>
      <vt:lpstr>Chuquisaca</vt:lpstr>
      <vt:lpstr>Chuquisaca.</vt:lpstr>
      <vt:lpstr>Chuquisaca1</vt:lpstr>
      <vt:lpstr>Cochabamba</vt:lpstr>
      <vt:lpstr>Cochabamba.</vt:lpstr>
      <vt:lpstr>Cochabamba1</vt:lpstr>
      <vt:lpstr>COMERCIO</vt:lpstr>
      <vt:lpstr>CONSTRUCCIÓN</vt:lpstr>
      <vt:lpstr>Cordillera</vt:lpstr>
      <vt:lpstr>Cornelio_Saavedra</vt:lpstr>
      <vt:lpstr>CRIA_DE_AVES.</vt:lpstr>
      <vt:lpstr>CRÍA_DE_GANADO_CAMÉLIDO_O_AUQUÉNIDO.</vt:lpstr>
      <vt:lpstr>CRÍA_DE_GANADO_CAPRINO.</vt:lpstr>
      <vt:lpstr>CRÍA_DE_GANADO_EQUINO.</vt:lpstr>
      <vt:lpstr>CRÍA_DE_GANADO_OVINO.</vt:lpstr>
      <vt:lpstr>CRÍA_DE_GANADO_PORCINO.</vt:lpstr>
      <vt:lpstr>CRÍA_Y_REPRODUCCIÓN_DE_AVES_DE_CORRAL.</vt:lpstr>
      <vt:lpstr>CRÍA_Y_REPRODUCCIÓN_DE_GANADO_BOVINO_Y_BÚFALOS.</vt:lpstr>
      <vt:lpstr>CUNICULTURA</vt:lpstr>
      <vt:lpstr>CUYICULTURA</vt:lpstr>
      <vt:lpstr>Daniel_Campos</vt:lpstr>
      <vt:lpstr>DEPARTAMENTO</vt:lpstr>
      <vt:lpstr>Departamento1</vt:lpstr>
      <vt:lpstr>Enrique_Baldivieso</vt:lpstr>
      <vt:lpstr>Esteban_Arze</vt:lpstr>
      <vt:lpstr>EXTRACCIÓN_DE_MINAS_Y_CANTERAS.</vt:lpstr>
      <vt:lpstr>Federico_Román</vt:lpstr>
      <vt:lpstr>Florida</vt:lpstr>
      <vt:lpstr>Franz_Tamayo</vt:lpstr>
      <vt:lpstr>Germán_Busch</vt:lpstr>
      <vt:lpstr>German_Jordan</vt:lpstr>
      <vt:lpstr>Gran_Chaco</vt:lpstr>
      <vt:lpstr>Gualberto_Villarroel</vt:lpstr>
      <vt:lpstr>Guarayos</vt:lpstr>
      <vt:lpstr>Hernando_Siles</vt:lpstr>
      <vt:lpstr>Ichilo</vt:lpstr>
      <vt:lpstr>Ingavi</vt:lpstr>
      <vt:lpstr>Inquisivi</vt:lpstr>
      <vt:lpstr>Iténez</vt:lpstr>
      <vt:lpstr>José_Ballivian</vt:lpstr>
      <vt:lpstr>José_Manuel_Pando</vt:lpstr>
      <vt:lpstr>José_María_Linares</vt:lpstr>
      <vt:lpstr>La_Paz</vt:lpstr>
      <vt:lpstr>La_Paz.</vt:lpstr>
      <vt:lpstr>La_Paz1</vt:lpstr>
      <vt:lpstr>Ladislao_Cabrera</vt:lpstr>
      <vt:lpstr>Larecaja</vt:lpstr>
      <vt:lpstr>Litoral</vt:lpstr>
      <vt:lpstr>Loayza</vt:lpstr>
      <vt:lpstr>Los_Andes</vt:lpstr>
      <vt:lpstr>Luis_Calvo</vt:lpstr>
      <vt:lpstr>Madre_de_Dios</vt:lpstr>
      <vt:lpstr>Mamoré</vt:lpstr>
      <vt:lpstr>Manco_Kapac</vt:lpstr>
      <vt:lpstr>Manuel_María_Caballero</vt:lpstr>
      <vt:lpstr>Manuripi</vt:lpstr>
      <vt:lpstr>Marbán</vt:lpstr>
      <vt:lpstr>Mejillones</vt:lpstr>
      <vt:lpstr>Méndez</vt:lpstr>
      <vt:lpstr>Mizque</vt:lpstr>
      <vt:lpstr>Modesto_Omiste</vt:lpstr>
      <vt:lpstr>Moxos</vt:lpstr>
      <vt:lpstr>Muñecas</vt:lpstr>
      <vt:lpstr>Murillo</vt:lpstr>
      <vt:lpstr>Nicolás_Suárez</vt:lpstr>
      <vt:lpstr>Nor_Carangas</vt:lpstr>
      <vt:lpstr>Nor_Chichas</vt:lpstr>
      <vt:lpstr>Nor_Cinti</vt:lpstr>
      <vt:lpstr>Nor_Lípez</vt:lpstr>
      <vt:lpstr>Nor_Yungas</vt:lpstr>
      <vt:lpstr>Ñuflo_de_Chávez</vt:lpstr>
      <vt:lpstr>Obispo_Santistevan</vt:lpstr>
      <vt:lpstr>Omasuyos</vt:lpstr>
      <vt:lpstr>Oropeza</vt:lpstr>
      <vt:lpstr>Oruro</vt:lpstr>
      <vt:lpstr>Oruro.</vt:lpstr>
      <vt:lpstr>Oruro1</vt:lpstr>
      <vt:lpstr>OTRO</vt:lpstr>
      <vt:lpstr>OTROS</vt:lpstr>
      <vt:lpstr>Pacajes</vt:lpstr>
      <vt:lpstr>Pando</vt:lpstr>
      <vt:lpstr>Pando.</vt:lpstr>
      <vt:lpstr>Pando1</vt:lpstr>
      <vt:lpstr>Pantaleón_Dalence</vt:lpstr>
      <vt:lpstr>PECUARIO</vt:lpstr>
      <vt:lpstr>Poopó</vt:lpstr>
      <vt:lpstr>Potosí</vt:lpstr>
      <vt:lpstr>Potosí.</vt:lpstr>
      <vt:lpstr>Potosí1</vt:lpstr>
      <vt:lpstr>productos</vt:lpstr>
      <vt:lpstr>Provincia</vt:lpstr>
      <vt:lpstr>Punata</vt:lpstr>
      <vt:lpstr>Quillacollo</vt:lpstr>
      <vt:lpstr>Rafael_Bustillo</vt:lpstr>
      <vt:lpstr>Sabaya</vt:lpstr>
      <vt:lpstr>Sajama</vt:lpstr>
      <vt:lpstr>San_Pedro_de_Totora</vt:lpstr>
      <vt:lpstr>Santa_Cruz</vt:lpstr>
      <vt:lpstr>Santa_Cruz.</vt:lpstr>
      <vt:lpstr>Santa_Cruz1</vt:lpstr>
      <vt:lpstr>Sara</vt:lpstr>
      <vt:lpstr>Saucarí</vt:lpstr>
      <vt:lpstr>Sebastián_Pagador</vt:lpstr>
      <vt:lpstr>Sud_Cinti</vt:lpstr>
      <vt:lpstr>Sud_Yungas</vt:lpstr>
      <vt:lpstr>Sur_Carangas</vt:lpstr>
      <vt:lpstr>Sur_Chichas</vt:lpstr>
      <vt:lpstr>Sur_Lípez</vt:lpstr>
      <vt:lpstr>Tapacarí</vt:lpstr>
      <vt:lpstr>Tarija</vt:lpstr>
      <vt:lpstr>Tarija.</vt:lpstr>
      <vt:lpstr>Tarija1</vt:lpstr>
      <vt:lpstr>Tiraque</vt:lpstr>
      <vt:lpstr>Tomás_Barrón</vt:lpstr>
      <vt:lpstr>Tomás_Frías</vt:lpstr>
      <vt:lpstr>Tomina</vt:lpstr>
      <vt:lpstr>TRANSPORTE</vt:lpstr>
      <vt:lpstr>Vaca_Díez</vt:lpstr>
      <vt:lpstr>Vallegrande</vt:lpstr>
      <vt:lpstr>Velasco</vt:lpstr>
      <vt:lpstr>Warnes</vt:lpstr>
      <vt:lpstr>Yacuma</vt:lpstr>
      <vt:lpstr>Yamparáez</vt:lpstr>
      <vt:lpstr>Zudáñez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OAP</cp:lastModifiedBy>
  <cp:lastPrinted>2026-03-04T16:07:46Z</cp:lastPrinted>
  <dcterms:created xsi:type="dcterms:W3CDTF">2018-10-23T12:32:12Z</dcterms:created>
  <dcterms:modified xsi:type="dcterms:W3CDTF">2026-07-31T13:19:29Z</dcterms:modified>
</cp:coreProperties>
</file>